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C4462B2A-C9D8-4C6B-92A4-F26E51504AF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Billed Locations" sheetId="1" r:id="rId1"/>
    <sheet name="GL Locations" sheetId="3" r:id="rId2"/>
  </sheets>
  <externalReferences>
    <externalReference r:id="rId3"/>
    <externalReference r:id="rId4"/>
  </externalReferences>
  <definedNames>
    <definedName name="_xlnm._FilterDatabase" localSheetId="1" hidden="1">'GL Locations'!$A$6:$E$60</definedName>
    <definedName name="_xlnm.Print_Titles" localSheetId="0">'Billed Locations'!$6:$6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6" i="1"/>
  <c r="I57" i="1"/>
  <c r="I58" i="1"/>
  <c r="I59" i="1"/>
  <c r="I60" i="1"/>
  <c r="I61" i="1"/>
  <c r="I62" i="1"/>
  <c r="I64" i="1"/>
  <c r="I65" i="1"/>
  <c r="I66" i="1"/>
  <c r="I67" i="1"/>
  <c r="I68" i="1"/>
  <c r="I70" i="1"/>
  <c r="I71" i="1"/>
  <c r="I72" i="1"/>
  <c r="I73" i="1"/>
  <c r="I74" i="1"/>
  <c r="I75" i="1"/>
  <c r="I76" i="1"/>
  <c r="I77" i="1"/>
  <c r="I78" i="1"/>
  <c r="I79" i="1"/>
  <c r="I80" i="1"/>
  <c r="I82" i="1"/>
  <c r="I83" i="1"/>
  <c r="I84" i="1"/>
  <c r="I85" i="1"/>
  <c r="I87" i="1"/>
  <c r="I88" i="1"/>
  <c r="I89" i="1"/>
  <c r="I90" i="1"/>
  <c r="I91" i="1"/>
  <c r="I92" i="1"/>
  <c r="I93" i="1"/>
  <c r="I94" i="1"/>
  <c r="I95" i="1"/>
  <c r="I96" i="1"/>
  <c r="I98" i="1"/>
  <c r="I99" i="1"/>
  <c r="I100" i="1"/>
  <c r="I101" i="1"/>
  <c r="I102" i="1"/>
  <c r="I103" i="1"/>
  <c r="I104" i="1"/>
  <c r="I106" i="1"/>
  <c r="I107" i="1"/>
  <c r="I110" i="1"/>
  <c r="I111" i="1"/>
  <c r="I112" i="1"/>
  <c r="I113" i="1"/>
  <c r="I114" i="1"/>
  <c r="I116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2" i="1"/>
  <c r="I133" i="1"/>
  <c r="I134" i="1"/>
  <c r="I135" i="1"/>
  <c r="I136" i="1"/>
  <c r="I137" i="1"/>
  <c r="I138" i="1"/>
  <c r="I139" i="1"/>
  <c r="I141" i="1"/>
  <c r="I142" i="1"/>
  <c r="I143" i="1"/>
  <c r="I144" i="1"/>
  <c r="I145" i="1"/>
  <c r="I147" i="1"/>
  <c r="I148" i="1"/>
  <c r="I149" i="1"/>
  <c r="I150" i="1"/>
  <c r="I151" i="1"/>
  <c r="I152" i="1"/>
  <c r="I153" i="1"/>
  <c r="I154" i="1"/>
  <c r="I7" i="1"/>
  <c r="F101" i="1"/>
  <c r="F87" i="1"/>
  <c r="F74" i="1"/>
  <c r="F72" i="1"/>
  <c r="F66" i="1"/>
  <c r="F62" i="1"/>
  <c r="F53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7" i="1"/>
</calcChain>
</file>

<file path=xl/sharedStrings.xml><?xml version="1.0" encoding="utf-8"?>
<sst xmlns="http://schemas.openxmlformats.org/spreadsheetml/2006/main" count="320" uniqueCount="182">
  <si>
    <t>Batesville Deanery</t>
  </si>
  <si>
    <t>Archdiocese of Indianapolis</t>
  </si>
  <si>
    <t>Intacct Customer ID</t>
  </si>
  <si>
    <t>Parish / Agency / School Name</t>
  </si>
  <si>
    <t>SS. Peter and Paul Cathedral, Indianapolis</t>
  </si>
  <si>
    <t>Holy Angels, Indianapolis</t>
  </si>
  <si>
    <t>Holy Name of Jesus, Beech Grove</t>
  </si>
  <si>
    <t>Holy Rosary, Indianapolis</t>
  </si>
  <si>
    <t>Holy Spirit, Indianapolis</t>
  </si>
  <si>
    <t>Immaculate Heart Of Mary, Indianapolis</t>
  </si>
  <si>
    <t>Nativity Of Our Lord Jesus Christ, Indianapolis</t>
  </si>
  <si>
    <t>Our Lady Of Lourdes, Indianapolis</t>
  </si>
  <si>
    <t>Christ The King, Indianapolis</t>
  </si>
  <si>
    <t>Sacred Heart Of Jesus, Indianapolis</t>
  </si>
  <si>
    <t>St. Andrew The Apostle, Indianapolis</t>
  </si>
  <si>
    <t>St. Ann, Indianapolis</t>
  </si>
  <si>
    <t>St. Anthony, Indianapolis</t>
  </si>
  <si>
    <t>St. Barnabas, Indianapolis</t>
  </si>
  <si>
    <t>Good Shepherd, Indianapolis</t>
  </si>
  <si>
    <t>St. Christopher, Indianapolis</t>
  </si>
  <si>
    <t>SS. Francis and Clare Of Assisi, Greenwood</t>
  </si>
  <si>
    <t>St. Gabriel the Archangel, Indianapolis</t>
  </si>
  <si>
    <t>St. Joan Of Arc, Indianapolis</t>
  </si>
  <si>
    <t>St. John the Evangelist, Indianapolis</t>
  </si>
  <si>
    <t>St. Joseph, Indianapolis</t>
  </si>
  <si>
    <t>St. Jude, Indianapolis</t>
  </si>
  <si>
    <t>St. Lawrence, Indianapolis</t>
  </si>
  <si>
    <t>St. Luke, Indianapolis</t>
  </si>
  <si>
    <t>St. Mark the Evangelist, Indianapolis</t>
  </si>
  <si>
    <t>St. Mary, Indianapolis</t>
  </si>
  <si>
    <t>St. Matthew the Apostle, Indianapolis</t>
  </si>
  <si>
    <t>St. Michael The Archangel, Indianapolis</t>
  </si>
  <si>
    <t>St. Monica, Indianapolis</t>
  </si>
  <si>
    <t>St. Patrick, Indianapolis</t>
  </si>
  <si>
    <t>St. Philip Neri, Indianapolis</t>
  </si>
  <si>
    <t>St. Pius X, Indianapolis</t>
  </si>
  <si>
    <t>St. Rita, Indianapolis</t>
  </si>
  <si>
    <t>St. Roch, Indianapolis</t>
  </si>
  <si>
    <t>St. Simon, Indianapolis</t>
  </si>
  <si>
    <t>St. Therese Of The Infant Jesus, Indianapolis</t>
  </si>
  <si>
    <t>St. Thomas Aquinas, Indianapolis</t>
  </si>
  <si>
    <t>St. Mary of the Immaculate Conception, Aurora</t>
  </si>
  <si>
    <t>St. Louis, Batesville</t>
  </si>
  <si>
    <t>St. Vincent de Paul, Bedford</t>
  </si>
  <si>
    <t>St. Charles Borromeo, Bloomington</t>
  </si>
  <si>
    <t>St. John the Apostle, Bloomington</t>
  </si>
  <si>
    <t>St. Paul Catholic Center, Bloomington</t>
  </si>
  <si>
    <t>St. Michael, Bradford/Greenville</t>
  </si>
  <si>
    <t>Annunciation, Brazil</t>
  </si>
  <si>
    <t>St. Michael, Brookville</t>
  </si>
  <si>
    <t>St. Malachy, Brownsburg</t>
  </si>
  <si>
    <t>St. Elizabeth of Hungary, Cambridge City</t>
  </si>
  <si>
    <t>St. Michael, Cannelton</t>
  </si>
  <si>
    <t>St. Michael, Charlestown</t>
  </si>
  <si>
    <t>St. Anthony of Padua, Clarksville</t>
  </si>
  <si>
    <t>Sacred Heart, Clinton</t>
  </si>
  <si>
    <t>St. Bartholomew, Columbus</t>
  </si>
  <si>
    <t>St. Gabriel, Connersville</t>
  </si>
  <si>
    <t>St. Joseph, Corydon</t>
  </si>
  <si>
    <t>Mary Queen Of Peace, Danville</t>
  </si>
  <si>
    <t>All Saints Parish, Dearborn County</t>
  </si>
  <si>
    <t>Holy Trinity, Edinburgh</t>
  </si>
  <si>
    <t>St. Catherine Of Siena, Decatur County</t>
  </si>
  <si>
    <t>St. Thomas The Apostle, Fortville</t>
  </si>
  <si>
    <t>St. Rose Of Lima, Franklin</t>
  </si>
  <si>
    <t>Our Lady Of the Springs, French Lick</t>
  </si>
  <si>
    <t>St. Bernard, Frenchtown</t>
  </si>
  <si>
    <t>St. Boniface, Fulda</t>
  </si>
  <si>
    <t>St. Paul the Apostle, Greencastle</t>
  </si>
  <si>
    <t>St. Michael, Greenfield</t>
  </si>
  <si>
    <t>St. Mary, Greensburg</t>
  </si>
  <si>
    <t>Our Lady Of the Greenwood, Greenwood</t>
  </si>
  <si>
    <t>St. Francis Xavier, Henryville</t>
  </si>
  <si>
    <t>Sacred Heart of Jesus, Jeffersonville</t>
  </si>
  <si>
    <t>St. Augustine, Jeffersonville</t>
  </si>
  <si>
    <t>St. Mary, Lansville</t>
  </si>
  <si>
    <t>St. Lawrence, Lawrenceburg</t>
  </si>
  <si>
    <t>St. Augustine, Leopold</t>
  </si>
  <si>
    <t>Prince Of Peace, Madison</t>
  </si>
  <si>
    <t>St. Martin of Tours, Martinsville</t>
  </si>
  <si>
    <t>St. Charles Borromeo, Milan</t>
  </si>
  <si>
    <t>Immaculate Conception, Millhousen</t>
  </si>
  <si>
    <t>St. Thomas More, Mooresville</t>
  </si>
  <si>
    <t>St. Anthony of Padua, Morris</t>
  </si>
  <si>
    <t>St. Maurice, Napoleon</t>
  </si>
  <si>
    <t>St. Agnes, Nashville</t>
  </si>
  <si>
    <t>St. Mary, Navilleton</t>
  </si>
  <si>
    <t>Holy Family, New Albany</t>
  </si>
  <si>
    <t>Our Lady of Perpetual Help, New Albany</t>
  </si>
  <si>
    <t>St. Mary, New Albany</t>
  </si>
  <si>
    <t>St. Anne, New Castle</t>
  </si>
  <si>
    <t>St. Mary, North Vernon</t>
  </si>
  <si>
    <t>Holy Family, Oldenburg</t>
  </si>
  <si>
    <t>St. John the Baptist, Osgood</t>
  </si>
  <si>
    <t>Our Lord Jesus Christ the King, Paoli</t>
  </si>
  <si>
    <t>St. Susanna, Plainfield</t>
  </si>
  <si>
    <t>St. Elizabeth Ann Seton, Richmond</t>
  </si>
  <si>
    <t>St. Joseph, Rockville</t>
  </si>
  <si>
    <t>St. Mary (Immaculate Conception), Rushville</t>
  </si>
  <si>
    <t>St. Isidore the Farmer, Perry County</t>
  </si>
  <si>
    <t>St. Mark, Perry County</t>
  </si>
  <si>
    <t>St. Mary Of The Knobs, Floyds Knobs</t>
  </si>
  <si>
    <t>St. Mary-of-the-Woods Parish</t>
  </si>
  <si>
    <t>St. Meinrad Catholic Church, St. Meinrad</t>
  </si>
  <si>
    <t>St. Nicholas, Ripley County</t>
  </si>
  <si>
    <t>St. Vincent de Paul, Shelby County</t>
  </si>
  <si>
    <t>American Martyrs, Scottsburg</t>
  </si>
  <si>
    <t>St. John Paul II, Sellersburg</t>
  </si>
  <si>
    <t>St. Ambrose, Seymour</t>
  </si>
  <si>
    <t>St. Joseph, Shelbyville</t>
  </si>
  <si>
    <t>St. Jude The Apostle, Spencer</t>
  </si>
  <si>
    <t>St. John The Baptist, Starlight</t>
  </si>
  <si>
    <t>St. Paul, Tell City</t>
  </si>
  <si>
    <t>Sacred Heart of Jesus, Terre Haute</t>
  </si>
  <si>
    <t>St. Benedict, Terre Haute</t>
  </si>
  <si>
    <t>St. Joseph University Parish, Terre Haute</t>
  </si>
  <si>
    <t>St. Margaret Mary, Terre Haute</t>
  </si>
  <si>
    <t>St. Patrick, Terre Haute</t>
  </si>
  <si>
    <t>St. Teresa Benedicta Of The Cross, Bright</t>
  </si>
  <si>
    <t>Bishop Chatard High School</t>
  </si>
  <si>
    <t>Roncalli High School</t>
  </si>
  <si>
    <t>Scecina Memorial High School</t>
  </si>
  <si>
    <t>Shawe Memorial High School</t>
  </si>
  <si>
    <t>Providence High School, Clarksville</t>
  </si>
  <si>
    <t>Richmond Seton Catholic High School</t>
  </si>
  <si>
    <t>New Albany Deanery Youth Ministry</t>
  </si>
  <si>
    <t>Pope John XXIII Grade School, Madison</t>
  </si>
  <si>
    <t>Indiana Non-Public Education Association INPEA</t>
  </si>
  <si>
    <t>Indiana Catholic Conference ICC</t>
  </si>
  <si>
    <t>St. Bridget of Ireland, Liberty</t>
  </si>
  <si>
    <t>St. Mary, Mitchell</t>
  </si>
  <si>
    <t>SS. Philomena and Cecilia, Brookville</t>
  </si>
  <si>
    <t>St. Ann, Jennings County</t>
  </si>
  <si>
    <t>Holy Cross, St. Croix</t>
  </si>
  <si>
    <t>St. Joseph, Crawford County</t>
  </si>
  <si>
    <t>St. Joseph, Jennings County</t>
  </si>
  <si>
    <t>St. Peter, Franklin County</t>
  </si>
  <si>
    <t>St. Patrick, Salem</t>
  </si>
  <si>
    <t>St. Pius V, Troy</t>
  </si>
  <si>
    <t>Most Sorrowful Mother of God, Madison / Vevay</t>
  </si>
  <si>
    <t>MTCA / NDAA Central Office</t>
  </si>
  <si>
    <t>Mission Office and Propogation of Faith</t>
  </si>
  <si>
    <t>Catholic Youth Organization</t>
  </si>
  <si>
    <t>CYO Camp Rancho Framasa</t>
  </si>
  <si>
    <t>Catholic Charities Indianapolis</t>
  </si>
  <si>
    <t>St. Mary's Child Center</t>
  </si>
  <si>
    <t>St. Elizabeth Catholic Charities, New Albany</t>
  </si>
  <si>
    <t>Catholic Charities Bloomington</t>
  </si>
  <si>
    <t>Catholic Charities Tell City</t>
  </si>
  <si>
    <t>Catholic Charities Terre Haute</t>
  </si>
  <si>
    <t>Appendix C - Billed Locations</t>
  </si>
  <si>
    <t>Intacct Location ID</t>
  </si>
  <si>
    <t>Intacct Program ID</t>
  </si>
  <si>
    <t>The locations and programs listed below should budget for these costs in their respective program budgets. The expense will be recorded throughout the year via an OAS-prepared recurring journal entry.</t>
  </si>
  <si>
    <t>Appendix C - Catholic Center Departments (GL Locations), including Brute and Fatima</t>
  </si>
  <si>
    <t>Lay Retirement Assessment (50110)</t>
  </si>
  <si>
    <t>Workers Comp Insurance (50102)</t>
  </si>
  <si>
    <t>n/a</t>
  </si>
  <si>
    <t>Safe Environment Program Assessment (51004)</t>
  </si>
  <si>
    <t>Blank</t>
  </si>
  <si>
    <t>Deanery</t>
  </si>
  <si>
    <t>Batesville</t>
  </si>
  <si>
    <t>Indy East</t>
  </si>
  <si>
    <t>Indy West</t>
  </si>
  <si>
    <t>Indy South</t>
  </si>
  <si>
    <t>Indy North</t>
  </si>
  <si>
    <t>Bloomington</t>
  </si>
  <si>
    <t>New Albany</t>
  </si>
  <si>
    <t>Terre Haute</t>
  </si>
  <si>
    <t>Connersville</t>
  </si>
  <si>
    <t>Tell City</t>
  </si>
  <si>
    <t>Seymour</t>
  </si>
  <si>
    <t>West Deanery Unified Catholic Schools **</t>
  </si>
  <si>
    <t>Assessments by Location 2026-27</t>
  </si>
  <si>
    <t>The locations listed below should budget for these assessments to be billed to them throughout FY26-27 according to the Billing Calendar in the Budget Guidelines.</t>
  </si>
  <si>
    <t>FY26-27</t>
  </si>
  <si>
    <t>Cathedraticum Assessment FY26-27</t>
  </si>
  <si>
    <t>Clergy Healthcare Assessment FY26-27</t>
  </si>
  <si>
    <t>Indianapolis Education Assessment FY26-27</t>
  </si>
  <si>
    <t>Lay Retirement Assessment (50110) FY26-27</t>
  </si>
  <si>
    <t>Workers Comp Insurance (50102) FY26-27</t>
  </si>
  <si>
    <t>Safe Environment Program Assessment (51004) FY26-27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</si>
</sst>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3" applyFont="1"/>
    <xf numFmtId="0" fontId="3" fillId="0" borderId="0" xfId="0" applyFont="1"/>
    <xf numFmtId="0" fontId="4" fillId="0" borderId="0" xfId="0" applyFont="1"/>
    <xf numFmtId="43" fontId="3" fillId="0" borderId="0" xfId="0" applyNumberFormat="1" applyFont="1"/>
    <xf numFmtId="164" fontId="3" fillId="0" borderId="0" xfId="1" applyNumberFormat="1" applyFont="1"/>
    <xf numFmtId="164" fontId="3" fillId="0" borderId="0" xfId="1" applyNumberFormat="1" applyFont="1" applyFill="1"/>
    <xf numFmtId="0" fontId="2" fillId="0" borderId="0" xfId="2"/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164" fontId="3" fillId="3" borderId="0" xfId="1" applyNumberFormat="1" applyFont="1" applyFill="1"/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44" fontId="3" fillId="0" borderId="0" xfId="5" applyFont="1"/>
    <xf numFmtId="9" fontId="3" fillId="0" borderId="0" xfId="6" applyFont="1"/>
    <xf numFmtId="0" fontId="3" fillId="0" borderId="0" xfId="2" applyFont="1"/>
    <xf numFmtId="164" fontId="3" fillId="0" borderId="0" xfId="0" applyNumberFormat="1" applyFont="1"/>
    <xf numFmtId="9" fontId="3" fillId="0" borderId="0" xfId="6" applyFont="1" applyFill="1"/>
    <xf numFmtId="44" fontId="3" fillId="0" borderId="0" xfId="5" applyFont="1" applyFill="1"/>
    <xf numFmtId="0" fontId="3" fillId="0" borderId="0" xfId="0" applyNumberFormat="1" applyFont="1"/>
    <xf numFmtId="0" fontId="3" fillId="0" borderId="0" xfId="0" applyFont="1" applyFill="1"/>
    <xf numFmtId="0" fontId="5" fillId="0" borderId="1" xfId="0" applyFont="1" applyFill="1" applyBorder="1" applyAlignment="1">
      <alignment horizontal="center" wrapText="1"/>
    </xf>
    <xf numFmtId="164" fontId="3" fillId="0" borderId="0" xfId="0" applyNumberFormat="1" applyFont="1" applyFill="1"/>
    <xf numFmtId="0" fontId="5" fillId="0" borderId="2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7">
    <cellStyle name="Comma" xfId="1" builtinId="3"/>
    <cellStyle name="Currency" xfId="5" builtinId="4"/>
    <cellStyle name="Currency 2" xfId="4" xr:uid="{9E0F402F-1C7A-4E2C-B572-82EC089C6DA3}"/>
    <cellStyle name="Normal" xfId="0" builtinId="0"/>
    <cellStyle name="Normal 10" xfId="2" xr:uid="{7979D545-67D3-49D8-B08D-C23A3E810D68}"/>
    <cellStyle name="Normal 2 4" xfId="3" xr:uid="{8B52082A-CF88-48CD-9BEA-BD07C9A330BD}"/>
    <cellStyle name="Percent" xfId="6" builtinId="5"/>
  </cellStyles>
  <dxfs count="3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(* #,##0_);_(* \(#,##0\);_(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(* #,##0_);_(* \(#,##0\);_(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(* #,##0_);_(* \(#,##0\);_(* &quot;-&quot;??_);_(@_)"/>
      <fill>
        <patternFill patternType="none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(* #,##0_);_(* \(#,##0\);_(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(* #,##0_);_(* \(#,##0\);_(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(* #,##0_);_(* \(#,##0\);_(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(* #,##0_);_(* \(#,##0\);_(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ill>
        <patternFill>
          <fgColor indexed="64"/>
          <bgColor rgb="FFFFFF00"/>
        </patternFill>
      </fill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OAS\DATA\FUNCTION\BUDGETS\2026-2027\Assessments\26-27%20Indy%20Deaneries%20Educ%20Assessment.xlsx" TargetMode="External"/><Relationship Id="rId1" Type="http://schemas.openxmlformats.org/officeDocument/2006/relationships/externalLinkPath" Target="/OAS/DATA/FUNCTION/BUDGETS/2026-2027/Assessments/26-27%20Indy%20Deaneries%20Educ%20Assessmen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OAS\DATA\FUNCTION\BUDGETS\2026-2027\Assessments\Safe%20Environment%20Program%20Assessment%2026-27.xlsx" TargetMode="External"/><Relationship Id="rId1" Type="http://schemas.openxmlformats.org/officeDocument/2006/relationships/externalLinkPath" Target="/OAS/DATA/FUNCTION/BUDGETS/2026-2027/Assessments/Safe%20Environment%20Program%20Assessment%2026-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rish Education Assessment"/>
      <sheetName val="Allocation to Schools"/>
      <sheetName val="Future Notes"/>
    </sheetNames>
    <sheetDataSet>
      <sheetData sheetId="0">
        <row r="8">
          <cell r="A8">
            <v>10001</v>
          </cell>
          <cell r="B8" t="str">
            <v>001</v>
          </cell>
          <cell r="C8" t="str">
            <v>SS Peter &amp; Paul Cathedral</v>
          </cell>
          <cell r="G8">
            <v>187825</v>
          </cell>
          <cell r="H8">
            <v>213898</v>
          </cell>
          <cell r="I8">
            <v>221152</v>
          </cell>
          <cell r="J8">
            <v>222590</v>
          </cell>
          <cell r="K8">
            <v>202327</v>
          </cell>
          <cell r="L8">
            <v>217746</v>
          </cell>
          <cell r="M8">
            <v>17855.172000000002</v>
          </cell>
        </row>
        <row r="9">
          <cell r="A9">
            <v>10003</v>
          </cell>
          <cell r="B9" t="str">
            <v>003</v>
          </cell>
          <cell r="C9" t="str">
            <v>Holy Angels Church</v>
          </cell>
          <cell r="G9">
            <v>262504</v>
          </cell>
          <cell r="H9">
            <v>232253</v>
          </cell>
          <cell r="I9">
            <v>204099</v>
          </cell>
          <cell r="J9">
            <v>203966</v>
          </cell>
          <cell r="K9">
            <v>243153</v>
          </cell>
          <cell r="L9">
            <v>239446</v>
          </cell>
          <cell r="M9">
            <v>19634.572</v>
          </cell>
        </row>
        <row r="10">
          <cell r="A10">
            <v>10005</v>
          </cell>
          <cell r="B10" t="str">
            <v>005</v>
          </cell>
          <cell r="C10" t="str">
            <v>Holy Name of Jesus</v>
          </cell>
          <cell r="E10">
            <v>1</v>
          </cell>
          <cell r="G10">
            <v>637735</v>
          </cell>
          <cell r="H10">
            <v>664453</v>
          </cell>
          <cell r="I10">
            <v>658907</v>
          </cell>
          <cell r="J10">
            <v>699254</v>
          </cell>
          <cell r="K10">
            <v>701953</v>
          </cell>
          <cell r="L10">
            <v>728487</v>
          </cell>
          <cell r="M10">
            <v>52451.063999999998</v>
          </cell>
        </row>
        <row r="11">
          <cell r="A11">
            <v>10006</v>
          </cell>
          <cell r="B11" t="str">
            <v>006</v>
          </cell>
          <cell r="C11" t="str">
            <v>Holy Rosary Church</v>
          </cell>
          <cell r="G11">
            <v>427981</v>
          </cell>
          <cell r="H11">
            <v>456633</v>
          </cell>
          <cell r="I11">
            <v>478414</v>
          </cell>
          <cell r="J11">
            <v>521617</v>
          </cell>
          <cell r="K11">
            <v>662513</v>
          </cell>
          <cell r="L11">
            <v>665578</v>
          </cell>
          <cell r="M11">
            <v>54577.396000000001</v>
          </cell>
        </row>
        <row r="12">
          <cell r="A12">
            <v>10007</v>
          </cell>
          <cell r="B12" t="str">
            <v>007</v>
          </cell>
          <cell r="C12" t="str">
            <v>Holy Spirit Church</v>
          </cell>
          <cell r="E12">
            <v>1</v>
          </cell>
          <cell r="G12">
            <v>1143715</v>
          </cell>
          <cell r="H12">
            <v>1218282</v>
          </cell>
          <cell r="I12">
            <v>1258378</v>
          </cell>
          <cell r="J12">
            <v>1244509</v>
          </cell>
          <cell r="K12">
            <v>1125051</v>
          </cell>
          <cell r="L12">
            <v>1152861</v>
          </cell>
          <cell r="M12">
            <v>83005.991999999998</v>
          </cell>
        </row>
        <row r="13">
          <cell r="A13">
            <v>10009</v>
          </cell>
          <cell r="B13" t="str">
            <v>009</v>
          </cell>
          <cell r="C13" t="str">
            <v>Immaculate Heart of Mary-Indianapolis</v>
          </cell>
          <cell r="E13">
            <v>1</v>
          </cell>
          <cell r="G13">
            <v>1440772</v>
          </cell>
          <cell r="H13">
            <v>1468806</v>
          </cell>
          <cell r="I13">
            <v>1485184</v>
          </cell>
          <cell r="J13">
            <v>1539357</v>
          </cell>
          <cell r="K13">
            <v>1848430</v>
          </cell>
          <cell r="L13">
            <v>2001138</v>
          </cell>
          <cell r="M13">
            <v>144081.93599999999</v>
          </cell>
        </row>
        <row r="14">
          <cell r="A14">
            <v>10010</v>
          </cell>
          <cell r="B14" t="str">
            <v>010</v>
          </cell>
          <cell r="C14" t="str">
            <v>Nativity of Our Lord</v>
          </cell>
          <cell r="E14">
            <v>1</v>
          </cell>
          <cell r="G14">
            <v>827670</v>
          </cell>
          <cell r="H14">
            <v>847721</v>
          </cell>
          <cell r="I14">
            <v>851732</v>
          </cell>
          <cell r="J14">
            <v>859543</v>
          </cell>
          <cell r="K14">
            <v>927337</v>
          </cell>
          <cell r="L14">
            <v>950059</v>
          </cell>
          <cell r="M14">
            <v>68404.247999999992</v>
          </cell>
        </row>
        <row r="15">
          <cell r="A15">
            <v>10011</v>
          </cell>
          <cell r="B15" t="str">
            <v>011</v>
          </cell>
          <cell r="C15" t="str">
            <v>Our Lady of Lourdes</v>
          </cell>
          <cell r="E15">
            <v>1</v>
          </cell>
          <cell r="G15">
            <v>464514</v>
          </cell>
          <cell r="H15">
            <v>458794</v>
          </cell>
          <cell r="I15">
            <v>495625</v>
          </cell>
          <cell r="J15">
            <v>534359</v>
          </cell>
          <cell r="K15">
            <v>648051</v>
          </cell>
          <cell r="L15">
            <v>650310</v>
          </cell>
          <cell r="M15">
            <v>46822.32</v>
          </cell>
        </row>
        <row r="16">
          <cell r="A16">
            <v>10012</v>
          </cell>
          <cell r="B16" t="str">
            <v>012</v>
          </cell>
          <cell r="C16" t="str">
            <v>Christ the King</v>
          </cell>
          <cell r="E16">
            <v>1</v>
          </cell>
          <cell r="G16">
            <v>1181331</v>
          </cell>
          <cell r="H16">
            <v>1211705</v>
          </cell>
          <cell r="I16">
            <v>1217474</v>
          </cell>
          <cell r="J16">
            <v>1271946</v>
          </cell>
          <cell r="K16">
            <v>1373470</v>
          </cell>
          <cell r="L16">
            <v>1394325</v>
          </cell>
          <cell r="M16">
            <v>100391.4</v>
          </cell>
        </row>
        <row r="17">
          <cell r="A17">
            <v>10013</v>
          </cell>
          <cell r="B17" t="str">
            <v>013</v>
          </cell>
          <cell r="C17" t="str">
            <v>Sacred Heart-Indianapolis</v>
          </cell>
          <cell r="G17">
            <v>280215</v>
          </cell>
          <cell r="H17">
            <v>268517</v>
          </cell>
          <cell r="I17">
            <v>276711</v>
          </cell>
          <cell r="J17">
            <v>280311</v>
          </cell>
          <cell r="K17">
            <v>251479</v>
          </cell>
          <cell r="L17">
            <v>255803</v>
          </cell>
          <cell r="M17">
            <v>20975.846000000001</v>
          </cell>
        </row>
        <row r="18">
          <cell r="A18">
            <v>10014</v>
          </cell>
          <cell r="B18" t="str">
            <v>014</v>
          </cell>
          <cell r="C18" t="str">
            <v>St. Andrew the Apostle</v>
          </cell>
          <cell r="G18">
            <v>181178</v>
          </cell>
          <cell r="H18">
            <v>194695</v>
          </cell>
          <cell r="I18">
            <v>193143</v>
          </cell>
          <cell r="J18">
            <v>185439</v>
          </cell>
          <cell r="K18">
            <v>179897</v>
          </cell>
          <cell r="L18">
            <v>170055</v>
          </cell>
          <cell r="M18">
            <v>13944.51</v>
          </cell>
        </row>
        <row r="19">
          <cell r="A19">
            <v>10015</v>
          </cell>
          <cell r="B19" t="str">
            <v>015</v>
          </cell>
          <cell r="C19" t="str">
            <v>St. Ann-Indianapolis</v>
          </cell>
          <cell r="G19">
            <v>197522</v>
          </cell>
          <cell r="H19">
            <v>210021</v>
          </cell>
          <cell r="I19">
            <v>210426</v>
          </cell>
          <cell r="J19">
            <v>219161</v>
          </cell>
          <cell r="K19">
            <v>244630</v>
          </cell>
          <cell r="L19">
            <v>260987</v>
          </cell>
          <cell r="M19">
            <v>21400.934000000001</v>
          </cell>
        </row>
        <row r="20">
          <cell r="A20">
            <v>10016</v>
          </cell>
          <cell r="B20" t="str">
            <v>016</v>
          </cell>
          <cell r="C20" t="str">
            <v>St. Anthony-Indianapolis</v>
          </cell>
          <cell r="G20">
            <v>192012</v>
          </cell>
          <cell r="H20">
            <v>194797</v>
          </cell>
          <cell r="I20">
            <v>196209</v>
          </cell>
          <cell r="J20">
            <v>188239</v>
          </cell>
          <cell r="K20">
            <v>217108</v>
          </cell>
          <cell r="L20">
            <v>212904</v>
          </cell>
          <cell r="M20">
            <v>17458.128000000001</v>
          </cell>
        </row>
        <row r="21">
          <cell r="A21">
            <v>10017</v>
          </cell>
          <cell r="B21" t="str">
            <v>017</v>
          </cell>
          <cell r="C21" t="str">
            <v xml:space="preserve">St. Barnabas </v>
          </cell>
          <cell r="D21" t="str">
            <v>x</v>
          </cell>
          <cell r="E21">
            <v>1</v>
          </cell>
          <cell r="G21">
            <v>2006962.4000000001</v>
          </cell>
          <cell r="H21">
            <v>2060835.2000000002</v>
          </cell>
          <cell r="I21">
            <v>2068570.4000000001</v>
          </cell>
          <cell r="J21">
            <v>2070520</v>
          </cell>
          <cell r="K21">
            <v>2182466</v>
          </cell>
          <cell r="L21">
            <v>2322492</v>
          </cell>
          <cell r="M21">
            <v>167219.424</v>
          </cell>
        </row>
        <row r="22">
          <cell r="A22">
            <v>10020</v>
          </cell>
          <cell r="B22" t="str">
            <v>020</v>
          </cell>
          <cell r="C22" t="str">
            <v>Good Shepherd</v>
          </cell>
          <cell r="G22">
            <v>263992</v>
          </cell>
          <cell r="H22">
            <v>278072</v>
          </cell>
          <cell r="I22">
            <v>297565</v>
          </cell>
          <cell r="J22">
            <v>290387</v>
          </cell>
          <cell r="K22">
            <v>183535</v>
          </cell>
          <cell r="L22">
            <v>189641</v>
          </cell>
          <cell r="M22">
            <v>15550.562</v>
          </cell>
        </row>
        <row r="23">
          <cell r="A23">
            <v>10021</v>
          </cell>
          <cell r="B23" t="str">
            <v>021</v>
          </cell>
          <cell r="C23" t="str">
            <v>St. Christopher</v>
          </cell>
          <cell r="E23">
            <v>1</v>
          </cell>
          <cell r="G23">
            <v>1346137</v>
          </cell>
          <cell r="H23">
            <v>1367097</v>
          </cell>
          <cell r="I23">
            <v>1412939</v>
          </cell>
          <cell r="J23">
            <v>1367966</v>
          </cell>
          <cell r="K23">
            <v>1485189</v>
          </cell>
          <cell r="L23">
            <v>1507582</v>
          </cell>
          <cell r="M23">
            <v>108545.90399999999</v>
          </cell>
        </row>
        <row r="24">
          <cell r="A24">
            <v>10022</v>
          </cell>
          <cell r="B24" t="str">
            <v>022</v>
          </cell>
          <cell r="C24" t="str">
            <v>SS Francis &amp; Clare</v>
          </cell>
          <cell r="E24">
            <v>1</v>
          </cell>
          <cell r="G24">
            <v>1232080</v>
          </cell>
          <cell r="H24">
            <v>1460539</v>
          </cell>
          <cell r="I24">
            <v>1445638</v>
          </cell>
          <cell r="J24">
            <v>1495870</v>
          </cell>
          <cell r="K24">
            <v>1339703</v>
          </cell>
          <cell r="L24">
            <v>1390349</v>
          </cell>
          <cell r="M24">
            <v>100105.128</v>
          </cell>
        </row>
        <row r="25">
          <cell r="A25">
            <v>10023</v>
          </cell>
          <cell r="B25" t="str">
            <v>023</v>
          </cell>
          <cell r="C25" t="str">
            <v>St. Gabriel-Indianapolis</v>
          </cell>
          <cell r="D25" t="str">
            <v xml:space="preserve"> </v>
          </cell>
          <cell r="E25">
            <v>1</v>
          </cell>
          <cell r="G25">
            <v>402765</v>
          </cell>
          <cell r="H25">
            <v>409173</v>
          </cell>
          <cell r="I25">
            <v>409042</v>
          </cell>
          <cell r="J25">
            <v>396439</v>
          </cell>
          <cell r="K25">
            <v>439658</v>
          </cell>
          <cell r="L25">
            <v>431950</v>
          </cell>
          <cell r="M25">
            <v>31100.399999999998</v>
          </cell>
        </row>
        <row r="26">
          <cell r="A26">
            <v>10025</v>
          </cell>
          <cell r="B26" t="str">
            <v>025</v>
          </cell>
          <cell r="C26" t="str">
            <v>St. Joan of Arc</v>
          </cell>
          <cell r="E26">
            <v>1</v>
          </cell>
          <cell r="G26">
            <v>1002410</v>
          </cell>
          <cell r="H26">
            <v>1022234</v>
          </cell>
          <cell r="I26">
            <v>1053493</v>
          </cell>
          <cell r="J26">
            <v>1136269</v>
          </cell>
          <cell r="K26">
            <v>1200198</v>
          </cell>
          <cell r="L26">
            <v>1198009</v>
          </cell>
          <cell r="M26">
            <v>86256.647999999986</v>
          </cell>
        </row>
        <row r="27">
          <cell r="A27">
            <v>10026</v>
          </cell>
          <cell r="B27" t="str">
            <v>026</v>
          </cell>
          <cell r="C27" t="str">
            <v>St. John-Indianapolis</v>
          </cell>
          <cell r="G27">
            <v>323628</v>
          </cell>
          <cell r="H27">
            <v>382439</v>
          </cell>
          <cell r="I27">
            <v>477057</v>
          </cell>
          <cell r="J27">
            <v>504765</v>
          </cell>
          <cell r="K27">
            <v>612823</v>
          </cell>
          <cell r="L27">
            <v>590787</v>
          </cell>
          <cell r="M27">
            <v>48444.534</v>
          </cell>
        </row>
        <row r="28">
          <cell r="A28">
            <v>10027</v>
          </cell>
          <cell r="B28" t="str">
            <v>027</v>
          </cell>
          <cell r="C28" t="str">
            <v>St. Joseph-Indianapolis</v>
          </cell>
          <cell r="G28">
            <v>178886</v>
          </cell>
          <cell r="H28">
            <v>176859</v>
          </cell>
          <cell r="I28">
            <v>180052</v>
          </cell>
          <cell r="J28">
            <v>180203</v>
          </cell>
          <cell r="K28">
            <v>167151</v>
          </cell>
          <cell r="L28">
            <v>166206</v>
          </cell>
          <cell r="M28">
            <v>13628.892</v>
          </cell>
        </row>
        <row r="29">
          <cell r="A29">
            <v>10028</v>
          </cell>
          <cell r="B29" t="str">
            <v>028</v>
          </cell>
          <cell r="C29" t="str">
            <v>St. Jude-Indianapolis</v>
          </cell>
          <cell r="E29">
            <v>1</v>
          </cell>
          <cell r="G29">
            <v>1629346</v>
          </cell>
          <cell r="H29">
            <v>1646416</v>
          </cell>
          <cell r="I29">
            <v>1673032</v>
          </cell>
          <cell r="J29">
            <v>1622037</v>
          </cell>
          <cell r="K29">
            <v>1807295</v>
          </cell>
          <cell r="L29">
            <v>1893631</v>
          </cell>
          <cell r="M29">
            <v>136341.432</v>
          </cell>
        </row>
        <row r="30">
          <cell r="A30">
            <v>10029</v>
          </cell>
          <cell r="B30" t="str">
            <v>029</v>
          </cell>
          <cell r="C30" t="str">
            <v>St. Lawrence-Indianapolis</v>
          </cell>
          <cell r="E30">
            <v>1</v>
          </cell>
          <cell r="G30">
            <v>943053</v>
          </cell>
          <cell r="H30">
            <v>936816</v>
          </cell>
          <cell r="I30">
            <v>1030497.6000000001</v>
          </cell>
          <cell r="J30">
            <v>853726</v>
          </cell>
          <cell r="K30">
            <v>870549</v>
          </cell>
          <cell r="L30">
            <v>919483</v>
          </cell>
          <cell r="M30">
            <v>66202.775999999998</v>
          </cell>
        </row>
        <row r="31">
          <cell r="A31">
            <v>10030</v>
          </cell>
          <cell r="B31" t="str">
            <v>030</v>
          </cell>
          <cell r="C31" t="str">
            <v>St. Luke-Indianapolis</v>
          </cell>
          <cell r="E31">
            <v>1</v>
          </cell>
          <cell r="G31">
            <v>2007976</v>
          </cell>
          <cell r="H31">
            <v>2037706</v>
          </cell>
          <cell r="I31">
            <v>2110913</v>
          </cell>
          <cell r="J31">
            <v>2116344</v>
          </cell>
          <cell r="K31">
            <v>2455137</v>
          </cell>
          <cell r="L31">
            <v>2507856</v>
          </cell>
          <cell r="M31">
            <v>180565.63199999998</v>
          </cell>
        </row>
        <row r="32">
          <cell r="A32">
            <v>10031</v>
          </cell>
          <cell r="B32" t="str">
            <v>031</v>
          </cell>
          <cell r="C32" t="str">
            <v>St. Mark-Indianapolis</v>
          </cell>
          <cell r="E32">
            <v>1</v>
          </cell>
          <cell r="G32">
            <v>896693</v>
          </cell>
          <cell r="H32">
            <v>926570</v>
          </cell>
          <cell r="I32">
            <v>1019227.0000000001</v>
          </cell>
          <cell r="J32">
            <v>952384</v>
          </cell>
          <cell r="K32">
            <v>1067191</v>
          </cell>
          <cell r="L32">
            <v>1053478</v>
          </cell>
          <cell r="M32">
            <v>75850.415999999997</v>
          </cell>
        </row>
        <row r="33">
          <cell r="A33">
            <v>10032</v>
          </cell>
          <cell r="B33" t="str">
            <v>032</v>
          </cell>
          <cell r="C33" t="str">
            <v>St. Mary-Indianapolis</v>
          </cell>
          <cell r="G33">
            <v>262905</v>
          </cell>
          <cell r="H33">
            <v>294518</v>
          </cell>
          <cell r="I33">
            <v>329627</v>
          </cell>
          <cell r="J33">
            <v>353391</v>
          </cell>
          <cell r="K33">
            <v>508700</v>
          </cell>
          <cell r="L33">
            <v>474200</v>
          </cell>
          <cell r="M33">
            <v>38884.400000000001</v>
          </cell>
        </row>
        <row r="34">
          <cell r="A34">
            <v>10033</v>
          </cell>
          <cell r="B34" t="str">
            <v>033</v>
          </cell>
          <cell r="C34" t="str">
            <v xml:space="preserve">St. Matthew-Indianapolis </v>
          </cell>
          <cell r="E34">
            <v>1</v>
          </cell>
          <cell r="G34">
            <v>1220825</v>
          </cell>
          <cell r="H34">
            <v>1182410</v>
          </cell>
          <cell r="I34">
            <v>1085390</v>
          </cell>
          <cell r="J34">
            <v>1101445</v>
          </cell>
          <cell r="K34">
            <v>1118103</v>
          </cell>
          <cell r="L34">
            <v>1269806</v>
          </cell>
          <cell r="M34">
            <v>91426.031999999992</v>
          </cell>
        </row>
        <row r="35">
          <cell r="A35">
            <v>10034</v>
          </cell>
          <cell r="B35" t="str">
            <v>034</v>
          </cell>
          <cell r="C35" t="str">
            <v>St. Michael the Archangel</v>
          </cell>
          <cell r="E35">
            <v>1</v>
          </cell>
          <cell r="G35">
            <v>533128</v>
          </cell>
          <cell r="H35">
            <v>540805</v>
          </cell>
          <cell r="I35">
            <v>550212</v>
          </cell>
          <cell r="J35">
            <v>525676</v>
          </cell>
          <cell r="K35">
            <v>510898</v>
          </cell>
          <cell r="L35">
            <v>505610</v>
          </cell>
          <cell r="M35">
            <v>36403.919999999998</v>
          </cell>
        </row>
        <row r="36">
          <cell r="A36">
            <v>10035</v>
          </cell>
          <cell r="B36" t="str">
            <v>035</v>
          </cell>
          <cell r="C36" t="str">
            <v>St. Monica</v>
          </cell>
          <cell r="E36">
            <v>1</v>
          </cell>
          <cell r="G36">
            <v>1861412</v>
          </cell>
          <cell r="H36">
            <v>1972562</v>
          </cell>
          <cell r="I36">
            <v>1884600</v>
          </cell>
          <cell r="J36">
            <v>1821519</v>
          </cell>
          <cell r="K36">
            <v>1622632</v>
          </cell>
          <cell r="L36">
            <v>1667509</v>
          </cell>
          <cell r="M36">
            <v>120060.64799999999</v>
          </cell>
        </row>
        <row r="37">
          <cell r="A37">
            <v>10036</v>
          </cell>
          <cell r="B37" t="str">
            <v>036</v>
          </cell>
          <cell r="C37" t="str">
            <v>St. Patrick</v>
          </cell>
          <cell r="G37">
            <v>253241</v>
          </cell>
          <cell r="H37">
            <v>248992</v>
          </cell>
          <cell r="I37">
            <v>280180</v>
          </cell>
          <cell r="J37">
            <v>264546</v>
          </cell>
          <cell r="K37">
            <v>332829</v>
          </cell>
          <cell r="L37">
            <v>378752</v>
          </cell>
          <cell r="M37">
            <v>31057.664000000001</v>
          </cell>
        </row>
        <row r="38">
          <cell r="A38">
            <v>10037</v>
          </cell>
          <cell r="B38" t="str">
            <v>037</v>
          </cell>
          <cell r="C38" t="str">
            <v>St. Philip Neri</v>
          </cell>
          <cell r="D38" t="str">
            <v xml:space="preserve"> </v>
          </cell>
          <cell r="G38">
            <v>251818</v>
          </cell>
          <cell r="H38">
            <v>142000</v>
          </cell>
          <cell r="I38">
            <v>157932</v>
          </cell>
          <cell r="J38">
            <v>180289</v>
          </cell>
          <cell r="K38">
            <v>214492</v>
          </cell>
          <cell r="L38">
            <v>275143</v>
          </cell>
          <cell r="M38">
            <v>22561.726000000002</v>
          </cell>
        </row>
        <row r="39">
          <cell r="A39">
            <v>10038</v>
          </cell>
          <cell r="B39" t="str">
            <v>038</v>
          </cell>
          <cell r="C39" t="str">
            <v xml:space="preserve">St. Pius X-Indianapolis </v>
          </cell>
          <cell r="E39">
            <v>1</v>
          </cell>
          <cell r="G39">
            <v>1992151</v>
          </cell>
          <cell r="H39">
            <v>1945916</v>
          </cell>
          <cell r="I39">
            <v>2088593</v>
          </cell>
          <cell r="J39">
            <v>2172155</v>
          </cell>
          <cell r="K39">
            <v>2024596</v>
          </cell>
          <cell r="L39">
            <v>2110764</v>
          </cell>
          <cell r="M39">
            <v>151975.008</v>
          </cell>
        </row>
        <row r="40">
          <cell r="A40">
            <v>10039</v>
          </cell>
          <cell r="B40" t="str">
            <v>039</v>
          </cell>
          <cell r="C40" t="str">
            <v>St. Rita</v>
          </cell>
          <cell r="G40">
            <v>101447</v>
          </cell>
          <cell r="H40">
            <v>82787</v>
          </cell>
          <cell r="I40">
            <v>99946</v>
          </cell>
          <cell r="J40">
            <v>106209</v>
          </cell>
          <cell r="K40">
            <v>110385</v>
          </cell>
          <cell r="L40">
            <v>91767</v>
          </cell>
          <cell r="M40">
            <v>7524.8940000000002</v>
          </cell>
        </row>
        <row r="41">
          <cell r="A41">
            <v>10040</v>
          </cell>
          <cell r="B41" t="str">
            <v>040</v>
          </cell>
          <cell r="C41" t="str">
            <v>St. Roch</v>
          </cell>
          <cell r="D41" t="str">
            <v>y</v>
          </cell>
          <cell r="E41">
            <v>1</v>
          </cell>
          <cell r="G41">
            <v>856412</v>
          </cell>
          <cell r="H41">
            <v>874832</v>
          </cell>
          <cell r="I41">
            <v>893560</v>
          </cell>
          <cell r="J41">
            <v>886615</v>
          </cell>
          <cell r="K41">
            <v>806104</v>
          </cell>
          <cell r="L41">
            <v>886714</v>
          </cell>
          <cell r="M41">
            <v>63843.407999999996</v>
          </cell>
        </row>
        <row r="42">
          <cell r="A42">
            <v>10041</v>
          </cell>
          <cell r="B42" t="str">
            <v>041</v>
          </cell>
          <cell r="C42" t="str">
            <v>St. Simon the Apostle</v>
          </cell>
          <cell r="E42">
            <v>1</v>
          </cell>
          <cell r="G42">
            <v>1703271</v>
          </cell>
          <cell r="H42">
            <v>1741279</v>
          </cell>
          <cell r="I42">
            <v>1834710</v>
          </cell>
          <cell r="J42">
            <v>1872967</v>
          </cell>
          <cell r="K42">
            <v>1941055</v>
          </cell>
          <cell r="L42">
            <v>1957389</v>
          </cell>
          <cell r="M42">
            <v>140932.008</v>
          </cell>
        </row>
        <row r="43">
          <cell r="A43">
            <v>10042</v>
          </cell>
          <cell r="B43" t="str">
            <v>042</v>
          </cell>
          <cell r="C43" t="str">
            <v>St. Therese/Little Flower</v>
          </cell>
          <cell r="E43">
            <v>1</v>
          </cell>
          <cell r="G43">
            <v>712582</v>
          </cell>
          <cell r="H43">
            <v>707611</v>
          </cell>
          <cell r="I43">
            <v>713774</v>
          </cell>
          <cell r="J43">
            <v>732591</v>
          </cell>
          <cell r="K43">
            <v>721292</v>
          </cell>
          <cell r="L43">
            <v>724274</v>
          </cell>
          <cell r="M43">
            <v>52147.727999999996</v>
          </cell>
        </row>
        <row r="44">
          <cell r="A44">
            <v>10043</v>
          </cell>
          <cell r="B44" t="str">
            <v>043</v>
          </cell>
          <cell r="C44" t="str">
            <v>St. Thomas Aquinas</v>
          </cell>
          <cell r="E44">
            <v>1</v>
          </cell>
          <cell r="G44">
            <v>699219</v>
          </cell>
          <cell r="H44">
            <v>723224</v>
          </cell>
          <cell r="I44">
            <v>725397</v>
          </cell>
          <cell r="J44">
            <v>765879</v>
          </cell>
          <cell r="K44">
            <v>714650</v>
          </cell>
          <cell r="L44">
            <v>744026</v>
          </cell>
          <cell r="M44">
            <v>53569.871999999996</v>
          </cell>
        </row>
        <row r="45">
          <cell r="A45">
            <v>10053</v>
          </cell>
          <cell r="B45" t="str">
            <v>053</v>
          </cell>
          <cell r="C45" t="str">
            <v>St. Malachy-Brownsburg</v>
          </cell>
          <cell r="D45" t="str">
            <v>y</v>
          </cell>
          <cell r="E45">
            <v>1</v>
          </cell>
          <cell r="G45">
            <v>1669891</v>
          </cell>
          <cell r="H45">
            <v>1718422</v>
          </cell>
          <cell r="I45">
            <v>1792913</v>
          </cell>
          <cell r="J45">
            <v>1830704</v>
          </cell>
          <cell r="K45">
            <v>1942989</v>
          </cell>
          <cell r="L45">
            <v>1907927</v>
          </cell>
          <cell r="M45">
            <v>137370.74399999998</v>
          </cell>
        </row>
        <row r="46">
          <cell r="A46">
            <v>10066</v>
          </cell>
          <cell r="B46" t="str">
            <v>066</v>
          </cell>
          <cell r="C46" t="str">
            <v>Mary, Queen of Peace-Danville</v>
          </cell>
          <cell r="D46" t="str">
            <v>z</v>
          </cell>
          <cell r="G46">
            <v>394246</v>
          </cell>
          <cell r="H46">
            <v>409385</v>
          </cell>
          <cell r="I46">
            <v>418618</v>
          </cell>
          <cell r="J46">
            <v>450607</v>
          </cell>
          <cell r="K46">
            <v>599258</v>
          </cell>
          <cell r="L46">
            <v>671197</v>
          </cell>
          <cell r="M46">
            <v>35828</v>
          </cell>
        </row>
        <row r="47">
          <cell r="A47">
            <v>10072</v>
          </cell>
          <cell r="B47" t="str">
            <v>072</v>
          </cell>
          <cell r="C47" t="str">
            <v>St. Thomas the Apostle-Fortville</v>
          </cell>
          <cell r="D47" t="str">
            <v>z</v>
          </cell>
          <cell r="G47">
            <v>189991</v>
          </cell>
          <cell r="H47">
            <v>192317</v>
          </cell>
          <cell r="I47">
            <v>187525</v>
          </cell>
          <cell r="J47">
            <v>207184</v>
          </cell>
          <cell r="K47">
            <v>206598</v>
          </cell>
          <cell r="L47">
            <v>210582</v>
          </cell>
          <cell r="M47">
            <v>17267.724000000002</v>
          </cell>
        </row>
        <row r="48">
          <cell r="A48">
            <v>10079</v>
          </cell>
          <cell r="B48" t="str">
            <v>079</v>
          </cell>
          <cell r="C48" t="str">
            <v>St. Michael-Greenfield</v>
          </cell>
          <cell r="D48" t="str">
            <v>z</v>
          </cell>
          <cell r="E48">
            <v>1</v>
          </cell>
          <cell r="G48">
            <v>853890</v>
          </cell>
          <cell r="H48">
            <v>820009</v>
          </cell>
          <cell r="I48">
            <v>821416</v>
          </cell>
          <cell r="J48">
            <v>854777</v>
          </cell>
          <cell r="K48">
            <v>839926</v>
          </cell>
          <cell r="L48">
            <v>869466</v>
          </cell>
          <cell r="M48">
            <v>62601.551999999996</v>
          </cell>
        </row>
        <row r="49">
          <cell r="A49">
            <v>10081</v>
          </cell>
          <cell r="B49" t="str">
            <v>081</v>
          </cell>
          <cell r="C49" t="str">
            <v>Our Lady of the Greenwood</v>
          </cell>
          <cell r="E49">
            <v>1</v>
          </cell>
          <cell r="G49">
            <v>1527424</v>
          </cell>
          <cell r="H49">
            <v>1554654</v>
          </cell>
          <cell r="I49">
            <v>1604417</v>
          </cell>
          <cell r="J49">
            <v>1590596</v>
          </cell>
          <cell r="K49">
            <v>1587378</v>
          </cell>
          <cell r="L49">
            <v>1597397</v>
          </cell>
          <cell r="M49">
            <v>115012.58399999999</v>
          </cell>
        </row>
        <row r="50">
          <cell r="A50">
            <v>10101</v>
          </cell>
          <cell r="B50" t="str">
            <v>101</v>
          </cell>
          <cell r="C50" t="str">
            <v>St. Thomas More</v>
          </cell>
          <cell r="D50" t="str">
            <v>z</v>
          </cell>
          <cell r="G50">
            <v>367116</v>
          </cell>
          <cell r="H50">
            <v>354740</v>
          </cell>
          <cell r="I50">
            <v>388463</v>
          </cell>
          <cell r="J50">
            <v>389840</v>
          </cell>
          <cell r="K50">
            <v>416446</v>
          </cell>
          <cell r="L50">
            <v>405245</v>
          </cell>
          <cell r="M50">
            <v>31270</v>
          </cell>
        </row>
        <row r="51">
          <cell r="A51">
            <v>10118</v>
          </cell>
          <cell r="B51" t="str">
            <v>118</v>
          </cell>
          <cell r="C51" t="str">
            <v>St. Susanna-Plainfield</v>
          </cell>
          <cell r="E51">
            <v>1</v>
          </cell>
          <cell r="G51">
            <v>1094023</v>
          </cell>
          <cell r="H51">
            <v>1101864</v>
          </cell>
          <cell r="I51">
            <v>1231751</v>
          </cell>
          <cell r="J51">
            <v>1339833</v>
          </cell>
          <cell r="K51">
            <v>1349726</v>
          </cell>
          <cell r="L51">
            <v>1374734</v>
          </cell>
          <cell r="M51">
            <v>98980.847999999998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 and History"/>
      <sheetName val="Expense"/>
      <sheetName val="External Billings"/>
      <sheetName val="Billing Breakdown"/>
      <sheetName val="12-31-25 Inc Stmt-Intacct"/>
      <sheetName val="1-31-26 Inc Stmt-Intacct"/>
      <sheetName val="6-30-25 Inc Stmt-Intacct"/>
      <sheetName val="FY24 Inc Stmt-Intacct"/>
    </sheetNames>
    <sheetDataSet>
      <sheetData sheetId="0"/>
      <sheetData sheetId="1"/>
      <sheetData sheetId="2"/>
      <sheetData sheetId="3">
        <row r="4">
          <cell r="D4">
            <v>150783.14232729789</v>
          </cell>
        </row>
        <row r="8">
          <cell r="D8">
            <v>10010</v>
          </cell>
          <cell r="E8">
            <v>43855.518431000011</v>
          </cell>
          <cell r="F8">
            <v>1913.14</v>
          </cell>
        </row>
        <row r="9">
          <cell r="D9">
            <v>10011</v>
          </cell>
          <cell r="E9">
            <v>38135.905629000001</v>
          </cell>
          <cell r="F9">
            <v>1663.63</v>
          </cell>
        </row>
        <row r="10">
          <cell r="D10">
            <v>10012</v>
          </cell>
          <cell r="E10">
            <v>48870.131719999998</v>
          </cell>
          <cell r="F10">
            <v>2131.89</v>
          </cell>
        </row>
        <row r="11">
          <cell r="D11">
            <v>10013</v>
          </cell>
          <cell r="E11">
            <v>1849.243504</v>
          </cell>
          <cell r="F11">
            <v>80.67</v>
          </cell>
        </row>
        <row r="12">
          <cell r="D12">
            <v>10014</v>
          </cell>
          <cell r="E12">
            <v>754.32829200000015</v>
          </cell>
          <cell r="F12">
            <v>32.909999999999997</v>
          </cell>
        </row>
        <row r="13">
          <cell r="D13">
            <v>10015</v>
          </cell>
          <cell r="E13">
            <v>1332.2831510000001</v>
          </cell>
          <cell r="F13">
            <v>58.12</v>
          </cell>
        </row>
        <row r="14">
          <cell r="D14">
            <v>10016</v>
          </cell>
          <cell r="E14">
            <v>2438.8143920000002</v>
          </cell>
          <cell r="F14">
            <v>106.39</v>
          </cell>
        </row>
        <row r="15">
          <cell r="D15">
            <v>10017</v>
          </cell>
          <cell r="E15">
            <v>55687.09794800001</v>
          </cell>
          <cell r="F15">
            <v>2429.2800000000002</v>
          </cell>
        </row>
        <row r="16">
          <cell r="D16">
            <v>10020</v>
          </cell>
          <cell r="E16">
            <v>1810.4070270000002</v>
          </cell>
          <cell r="F16">
            <v>78.98</v>
          </cell>
        </row>
        <row r="17">
          <cell r="D17">
            <v>10021</v>
          </cell>
          <cell r="E17">
            <v>30953.461564000005</v>
          </cell>
          <cell r="F17">
            <v>1350.3</v>
          </cell>
        </row>
        <row r="18">
          <cell r="D18">
            <v>10022</v>
          </cell>
          <cell r="E18">
            <v>70792.074637999991</v>
          </cell>
          <cell r="F18">
            <v>3088.21</v>
          </cell>
        </row>
        <row r="19">
          <cell r="D19">
            <v>10023</v>
          </cell>
          <cell r="E19">
            <v>3686.7956789999998</v>
          </cell>
          <cell r="F19">
            <v>160.83000000000001</v>
          </cell>
        </row>
        <row r="20">
          <cell r="D20">
            <v>10025</v>
          </cell>
          <cell r="E20">
            <v>45053.103185000007</v>
          </cell>
          <cell r="F20">
            <v>1965.38</v>
          </cell>
        </row>
        <row r="21">
          <cell r="D21">
            <v>10026</v>
          </cell>
          <cell r="E21">
            <v>8624.3092980000001</v>
          </cell>
          <cell r="F21">
            <v>376.22</v>
          </cell>
        </row>
        <row r="22">
          <cell r="D22">
            <v>10027</v>
          </cell>
          <cell r="E22">
            <v>849.92540700000018</v>
          </cell>
          <cell r="F22">
            <v>37.08</v>
          </cell>
        </row>
        <row r="23">
          <cell r="D23">
            <v>10028</v>
          </cell>
          <cell r="E23">
            <v>69294.603618000008</v>
          </cell>
          <cell r="F23">
            <v>3022.89</v>
          </cell>
        </row>
        <row r="24">
          <cell r="D24">
            <v>10029</v>
          </cell>
          <cell r="E24">
            <v>37431.727638999997</v>
          </cell>
          <cell r="F24">
            <v>1632.91</v>
          </cell>
        </row>
        <row r="25">
          <cell r="D25">
            <v>10030</v>
          </cell>
          <cell r="E25">
            <v>85745.554756000027</v>
          </cell>
          <cell r="F25">
            <v>3740.54</v>
          </cell>
        </row>
        <row r="26">
          <cell r="D26">
            <v>10031</v>
          </cell>
          <cell r="E26">
            <v>50926.575221999992</v>
          </cell>
          <cell r="F26">
            <v>2221.6</v>
          </cell>
        </row>
        <row r="27">
          <cell r="D27">
            <v>10032</v>
          </cell>
          <cell r="E27">
            <v>4741.5631900000008</v>
          </cell>
          <cell r="F27">
            <v>206.84</v>
          </cell>
        </row>
        <row r="28">
          <cell r="D28">
            <v>10033</v>
          </cell>
          <cell r="E28">
            <v>47185.545219999993</v>
          </cell>
          <cell r="F28">
            <v>2058.41</v>
          </cell>
        </row>
        <row r="29">
          <cell r="D29">
            <v>10034</v>
          </cell>
          <cell r="E29">
            <v>3317.8040930000002</v>
          </cell>
          <cell r="F29">
            <v>144.72999999999999</v>
          </cell>
        </row>
        <row r="30">
          <cell r="D30">
            <v>10035</v>
          </cell>
          <cell r="E30">
            <v>57970.633950999996</v>
          </cell>
          <cell r="F30">
            <v>2528.89</v>
          </cell>
        </row>
        <row r="31">
          <cell r="D31">
            <v>10036</v>
          </cell>
          <cell r="E31">
            <v>2326.5664390000002</v>
          </cell>
          <cell r="F31">
            <v>101.49</v>
          </cell>
        </row>
        <row r="32">
          <cell r="D32">
            <v>10037</v>
          </cell>
          <cell r="E32">
            <v>4068.6987050000002</v>
          </cell>
          <cell r="F32">
            <v>177.49</v>
          </cell>
        </row>
        <row r="33">
          <cell r="D33">
            <v>10038</v>
          </cell>
          <cell r="E33">
            <v>63877.319563000019</v>
          </cell>
          <cell r="F33">
            <v>2786.56</v>
          </cell>
        </row>
        <row r="34">
          <cell r="D34">
            <v>10039</v>
          </cell>
          <cell r="E34">
            <v>1300.244005</v>
          </cell>
          <cell r="F34">
            <v>56.72</v>
          </cell>
        </row>
        <row r="35">
          <cell r="D35">
            <v>10040</v>
          </cell>
          <cell r="E35">
            <v>39879.06423399999</v>
          </cell>
          <cell r="F35">
            <v>1739.67</v>
          </cell>
        </row>
        <row r="36">
          <cell r="D36">
            <v>10041</v>
          </cell>
          <cell r="E36">
            <v>78070.035497999997</v>
          </cell>
          <cell r="F36">
            <v>3405.7</v>
          </cell>
        </row>
        <row r="37">
          <cell r="D37">
            <v>10042</v>
          </cell>
          <cell r="E37">
            <v>47968.608242999995</v>
          </cell>
          <cell r="F37">
            <v>2092.5700000000002</v>
          </cell>
        </row>
        <row r="38">
          <cell r="D38">
            <v>10043</v>
          </cell>
          <cell r="E38">
            <v>35436.727180000002</v>
          </cell>
          <cell r="F38">
            <v>1545.88</v>
          </cell>
        </row>
        <row r="39">
          <cell r="D39">
            <v>10044</v>
          </cell>
          <cell r="E39">
            <v>4982.2629030000007</v>
          </cell>
          <cell r="F39">
            <v>217.34</v>
          </cell>
        </row>
        <row r="40">
          <cell r="D40">
            <v>10045</v>
          </cell>
          <cell r="E40">
            <v>35401.284725000005</v>
          </cell>
          <cell r="F40">
            <v>1544.33</v>
          </cell>
        </row>
        <row r="41">
          <cell r="D41">
            <v>10046</v>
          </cell>
          <cell r="E41">
            <v>21544.189173000002</v>
          </cell>
          <cell r="F41">
            <v>939.84</v>
          </cell>
        </row>
        <row r="42">
          <cell r="D42">
            <v>10047</v>
          </cell>
          <cell r="E42">
            <v>50357.386035999996</v>
          </cell>
          <cell r="F42">
            <v>2196.77</v>
          </cell>
        </row>
        <row r="43">
          <cell r="D43">
            <v>10048</v>
          </cell>
          <cell r="E43">
            <v>2675.7395670000001</v>
          </cell>
          <cell r="F43">
            <v>116.73</v>
          </cell>
        </row>
        <row r="44">
          <cell r="D44">
            <v>10049</v>
          </cell>
          <cell r="E44">
            <v>9154.7260119999992</v>
          </cell>
          <cell r="F44">
            <v>399.36</v>
          </cell>
        </row>
        <row r="45">
          <cell r="D45">
            <v>10050</v>
          </cell>
          <cell r="E45">
            <v>5183.6740879999998</v>
          </cell>
          <cell r="F45">
            <v>226.13</v>
          </cell>
        </row>
        <row r="46">
          <cell r="D46">
            <v>10051</v>
          </cell>
          <cell r="E46">
            <v>2153.7885809999998</v>
          </cell>
          <cell r="F46">
            <v>93.96</v>
          </cell>
        </row>
        <row r="47">
          <cell r="D47">
            <v>10052</v>
          </cell>
          <cell r="E47">
            <v>24272.262742000003</v>
          </cell>
          <cell r="F47">
            <v>1058.8499999999999</v>
          </cell>
        </row>
        <row r="48">
          <cell r="D48">
            <v>10053</v>
          </cell>
          <cell r="E48">
            <v>71061.664451000019</v>
          </cell>
          <cell r="F48">
            <v>3099.97</v>
          </cell>
        </row>
        <row r="49">
          <cell r="D49">
            <v>10055</v>
          </cell>
          <cell r="E49">
            <v>0</v>
          </cell>
          <cell r="F49">
            <v>0</v>
          </cell>
        </row>
        <row r="50">
          <cell r="D50">
            <v>10058</v>
          </cell>
          <cell r="E50">
            <v>9583.067301000001</v>
          </cell>
          <cell r="F50">
            <v>418.05</v>
          </cell>
        </row>
        <row r="51">
          <cell r="D51">
            <v>10060</v>
          </cell>
          <cell r="E51">
            <v>33318.806499000006</v>
          </cell>
          <cell r="F51">
            <v>1453.49</v>
          </cell>
        </row>
        <row r="52">
          <cell r="D52">
            <v>10061</v>
          </cell>
          <cell r="E52">
            <v>1236.0090890000001</v>
          </cell>
          <cell r="F52">
            <v>53.92</v>
          </cell>
        </row>
        <row r="53">
          <cell r="D53">
            <v>10062</v>
          </cell>
          <cell r="E53">
            <v>67324.421034999992</v>
          </cell>
          <cell r="F53">
            <v>2936.94</v>
          </cell>
        </row>
        <row r="54">
          <cell r="D54">
            <v>10064</v>
          </cell>
          <cell r="E54">
            <v>19280.327554</v>
          </cell>
          <cell r="F54">
            <v>841.08</v>
          </cell>
        </row>
        <row r="55">
          <cell r="D55">
            <v>10065</v>
          </cell>
          <cell r="E55">
            <v>14795.141034999999</v>
          </cell>
          <cell r="F55">
            <v>645.41999999999996</v>
          </cell>
        </row>
        <row r="56">
          <cell r="D56">
            <v>10066</v>
          </cell>
          <cell r="E56">
            <v>2351.6686979999999</v>
          </cell>
          <cell r="F56">
            <v>102.59</v>
          </cell>
        </row>
        <row r="57">
          <cell r="D57">
            <v>10070</v>
          </cell>
          <cell r="E57">
            <v>745.07065899999998</v>
          </cell>
          <cell r="F57">
            <v>32.5</v>
          </cell>
        </row>
        <row r="58">
          <cell r="D58">
            <v>10071</v>
          </cell>
          <cell r="E58">
            <v>1732.9489290000001</v>
          </cell>
          <cell r="F58">
            <v>75.599999999999994</v>
          </cell>
        </row>
        <row r="59">
          <cell r="D59">
            <v>10072</v>
          </cell>
          <cell r="E59">
            <v>1124.0686110000001</v>
          </cell>
          <cell r="F59">
            <v>49.04</v>
          </cell>
        </row>
        <row r="60">
          <cell r="D60">
            <v>10073</v>
          </cell>
          <cell r="E60">
            <v>18033.843732999998</v>
          </cell>
          <cell r="F60">
            <v>786.7</v>
          </cell>
        </row>
        <row r="61">
          <cell r="D61">
            <v>10074</v>
          </cell>
          <cell r="E61">
            <v>309.01890100000003</v>
          </cell>
          <cell r="F61">
            <v>13.48</v>
          </cell>
        </row>
        <row r="62">
          <cell r="D62">
            <v>10076</v>
          </cell>
          <cell r="E62">
            <v>328.81652600000007</v>
          </cell>
          <cell r="F62">
            <v>14.34</v>
          </cell>
        </row>
        <row r="63">
          <cell r="D63">
            <v>10078</v>
          </cell>
          <cell r="E63">
            <v>1283.1531639999998</v>
          </cell>
          <cell r="F63">
            <v>55.98</v>
          </cell>
        </row>
        <row r="64">
          <cell r="D64">
            <v>10079</v>
          </cell>
          <cell r="E64">
            <v>24133.457483000002</v>
          </cell>
          <cell r="F64">
            <v>1052.79</v>
          </cell>
        </row>
        <row r="65">
          <cell r="D65">
            <v>10080</v>
          </cell>
          <cell r="E65">
            <v>44080.614729000001</v>
          </cell>
          <cell r="F65">
            <v>1922.96</v>
          </cell>
        </row>
        <row r="66">
          <cell r="D66">
            <v>10081</v>
          </cell>
          <cell r="E66">
            <v>40716.718251000006</v>
          </cell>
          <cell r="F66">
            <v>1776.21</v>
          </cell>
        </row>
        <row r="67">
          <cell r="D67">
            <v>10083</v>
          </cell>
          <cell r="E67">
            <v>147.079725</v>
          </cell>
          <cell r="F67">
            <v>6.42</v>
          </cell>
        </row>
        <row r="68">
          <cell r="D68">
            <v>10084</v>
          </cell>
          <cell r="E68">
            <v>25134.963798000004</v>
          </cell>
          <cell r="F68">
            <v>1096.48</v>
          </cell>
        </row>
        <row r="69">
          <cell r="D69">
            <v>10085</v>
          </cell>
          <cell r="E69">
            <v>6027.6728830000011</v>
          </cell>
          <cell r="F69">
            <v>262.95</v>
          </cell>
        </row>
        <row r="70">
          <cell r="D70">
            <v>10087</v>
          </cell>
          <cell r="E70">
            <v>2955.0059320000005</v>
          </cell>
          <cell r="F70">
            <v>128.91</v>
          </cell>
        </row>
        <row r="71">
          <cell r="D71">
            <v>10088</v>
          </cell>
          <cell r="E71">
            <v>32117.104592000007</v>
          </cell>
          <cell r="F71">
            <v>1401.07</v>
          </cell>
        </row>
        <row r="72">
          <cell r="D72">
            <v>10089</v>
          </cell>
          <cell r="E72">
            <v>563.14109000000008</v>
          </cell>
          <cell r="F72">
            <v>24.57</v>
          </cell>
        </row>
        <row r="73">
          <cell r="D73">
            <v>10091</v>
          </cell>
          <cell r="E73">
            <v>3793.0492500000005</v>
          </cell>
          <cell r="F73">
            <v>165.47</v>
          </cell>
        </row>
        <row r="74">
          <cell r="D74">
            <v>10095</v>
          </cell>
          <cell r="E74">
            <v>2347.903949</v>
          </cell>
          <cell r="F74">
            <v>102.42</v>
          </cell>
        </row>
        <row r="75">
          <cell r="D75">
            <v>10096</v>
          </cell>
          <cell r="E75">
            <v>920.36805500000014</v>
          </cell>
          <cell r="F75">
            <v>40.15</v>
          </cell>
        </row>
        <row r="76">
          <cell r="D76">
            <v>10097</v>
          </cell>
          <cell r="E76">
            <v>0</v>
          </cell>
          <cell r="F76">
            <v>0</v>
          </cell>
        </row>
        <row r="77">
          <cell r="D77">
            <v>10101</v>
          </cell>
          <cell r="E77">
            <v>3087.0602950000002</v>
          </cell>
          <cell r="F77">
            <v>134.66999999999999</v>
          </cell>
        </row>
        <row r="78">
          <cell r="D78">
            <v>10102</v>
          </cell>
          <cell r="E78">
            <v>1502.8627510000001</v>
          </cell>
          <cell r="F78">
            <v>65.56</v>
          </cell>
        </row>
        <row r="79">
          <cell r="D79">
            <v>10103</v>
          </cell>
          <cell r="E79">
            <v>704.66769099999999</v>
          </cell>
          <cell r="F79">
            <v>30.74</v>
          </cell>
        </row>
        <row r="80">
          <cell r="D80">
            <v>10104</v>
          </cell>
          <cell r="E80">
            <v>4173.9911970000003</v>
          </cell>
          <cell r="F80">
            <v>182.08</v>
          </cell>
        </row>
        <row r="81">
          <cell r="D81">
            <v>10105</v>
          </cell>
          <cell r="E81">
            <v>2065.5138890000003</v>
          </cell>
          <cell r="F81">
            <v>90.11</v>
          </cell>
        </row>
        <row r="82">
          <cell r="D82">
            <v>10106</v>
          </cell>
          <cell r="E82">
            <v>44129.075298999989</v>
          </cell>
          <cell r="F82">
            <v>1925.07</v>
          </cell>
        </row>
        <row r="83">
          <cell r="D83">
            <v>10107</v>
          </cell>
          <cell r="E83">
            <v>45392.066637000011</v>
          </cell>
          <cell r="F83">
            <v>1980.17</v>
          </cell>
        </row>
        <row r="84">
          <cell r="D84">
            <v>10108</v>
          </cell>
          <cell r="E84">
            <v>5473.3870729999999</v>
          </cell>
          <cell r="F84">
            <v>238.77</v>
          </cell>
        </row>
        <row r="85">
          <cell r="D85">
            <v>10110</v>
          </cell>
          <cell r="E85">
            <v>1537.0722940000001</v>
          </cell>
          <cell r="F85">
            <v>67.05</v>
          </cell>
        </row>
        <row r="86">
          <cell r="D86">
            <v>10113</v>
          </cell>
          <cell r="E86">
            <v>23853.361814</v>
          </cell>
          <cell r="F86">
            <v>1040.57</v>
          </cell>
        </row>
        <row r="87">
          <cell r="D87">
            <v>10115</v>
          </cell>
          <cell r="E87">
            <v>5119.8683820000006</v>
          </cell>
          <cell r="F87">
            <v>223.35</v>
          </cell>
        </row>
        <row r="88">
          <cell r="D88">
            <v>10116</v>
          </cell>
          <cell r="E88">
            <v>11.02894</v>
          </cell>
          <cell r="F88">
            <v>0.48</v>
          </cell>
        </row>
        <row r="89">
          <cell r="D89">
            <v>10117</v>
          </cell>
          <cell r="E89">
            <v>35.014499999999998</v>
          </cell>
          <cell r="F89">
            <v>1.53</v>
          </cell>
        </row>
        <row r="90">
          <cell r="D90">
            <v>10118</v>
          </cell>
          <cell r="E90">
            <v>41866.928261000001</v>
          </cell>
          <cell r="F90">
            <v>1826.39</v>
          </cell>
        </row>
        <row r="91">
          <cell r="D91">
            <v>10120</v>
          </cell>
          <cell r="E91">
            <v>6578.5609060000006</v>
          </cell>
          <cell r="F91">
            <v>286.98</v>
          </cell>
        </row>
        <row r="92">
          <cell r="D92">
            <v>10122</v>
          </cell>
          <cell r="E92">
            <v>454.65763499999997</v>
          </cell>
          <cell r="F92">
            <v>19.829999999999998</v>
          </cell>
        </row>
        <row r="93">
          <cell r="D93">
            <v>10123</v>
          </cell>
          <cell r="E93">
            <v>17400.604115999999</v>
          </cell>
          <cell r="F93">
            <v>759.08</v>
          </cell>
        </row>
        <row r="94">
          <cell r="D94">
            <v>10125</v>
          </cell>
          <cell r="E94">
            <v>238.97208000000001</v>
          </cell>
          <cell r="F94">
            <v>10.42</v>
          </cell>
        </row>
        <row r="95">
          <cell r="D95">
            <v>10132</v>
          </cell>
          <cell r="E95">
            <v>368.00440300000002</v>
          </cell>
          <cell r="F95">
            <v>16.05</v>
          </cell>
        </row>
        <row r="96">
          <cell r="D96">
            <v>10133</v>
          </cell>
          <cell r="E96">
            <v>46468.741930000004</v>
          </cell>
          <cell r="F96">
            <v>2027.14</v>
          </cell>
        </row>
        <row r="97">
          <cell r="D97">
            <v>10135</v>
          </cell>
          <cell r="E97">
            <v>1510.861619</v>
          </cell>
          <cell r="F97">
            <v>65.91</v>
          </cell>
        </row>
        <row r="98">
          <cell r="D98">
            <v>10137</v>
          </cell>
          <cell r="E98">
            <v>303.13696700000003</v>
          </cell>
          <cell r="F98">
            <v>13.22</v>
          </cell>
        </row>
        <row r="99">
          <cell r="D99">
            <v>10138</v>
          </cell>
          <cell r="E99">
            <v>17494.226112000004</v>
          </cell>
          <cell r="F99">
            <v>763.16</v>
          </cell>
        </row>
        <row r="100">
          <cell r="D100">
            <v>10143</v>
          </cell>
          <cell r="E100">
            <v>165.74232799999999</v>
          </cell>
          <cell r="F100">
            <v>7.23</v>
          </cell>
        </row>
        <row r="101">
          <cell r="D101">
            <v>10145</v>
          </cell>
          <cell r="E101">
            <v>626.90362400000004</v>
          </cell>
          <cell r="F101">
            <v>27.35</v>
          </cell>
        </row>
        <row r="102">
          <cell r="D102">
            <v>10147</v>
          </cell>
          <cell r="E102">
            <v>58505.293820000014</v>
          </cell>
          <cell r="F102">
            <v>2552.2199999999998</v>
          </cell>
        </row>
        <row r="103">
          <cell r="D103">
            <v>10148</v>
          </cell>
          <cell r="E103">
            <v>20801.899594000002</v>
          </cell>
          <cell r="F103">
            <v>907.46</v>
          </cell>
        </row>
        <row r="104">
          <cell r="D104">
            <v>10149</v>
          </cell>
          <cell r="E104">
            <v>17542.090305999998</v>
          </cell>
          <cell r="F104">
            <v>765.25</v>
          </cell>
        </row>
        <row r="105">
          <cell r="D105">
            <v>10151</v>
          </cell>
          <cell r="E105">
            <v>384.05560200000002</v>
          </cell>
          <cell r="F105">
            <v>16.75</v>
          </cell>
        </row>
        <row r="106">
          <cell r="D106">
            <v>10152</v>
          </cell>
          <cell r="E106">
            <v>1468.8073220000001</v>
          </cell>
          <cell r="F106">
            <v>64.069999999999993</v>
          </cell>
        </row>
        <row r="107">
          <cell r="D107">
            <v>10153</v>
          </cell>
          <cell r="E107">
            <v>4784.3554270000004</v>
          </cell>
          <cell r="F107">
            <v>208.71</v>
          </cell>
        </row>
        <row r="108">
          <cell r="D108">
            <v>10154</v>
          </cell>
          <cell r="E108">
            <v>1705.0997259999999</v>
          </cell>
          <cell r="F108">
            <v>74.38</v>
          </cell>
        </row>
        <row r="109">
          <cell r="D109">
            <v>10156</v>
          </cell>
          <cell r="E109">
            <v>6964.2427370000005</v>
          </cell>
          <cell r="F109">
            <v>303.81</v>
          </cell>
        </row>
        <row r="110">
          <cell r="D110">
            <v>10157</v>
          </cell>
          <cell r="E110">
            <v>4813.6448680000003</v>
          </cell>
          <cell r="F110">
            <v>209.99</v>
          </cell>
        </row>
        <row r="111">
          <cell r="D111">
            <v>10158</v>
          </cell>
          <cell r="E111">
            <v>831.85466200000008</v>
          </cell>
          <cell r="F111">
            <v>36.29</v>
          </cell>
        </row>
        <row r="112">
          <cell r="D112">
            <v>10159</v>
          </cell>
          <cell r="E112">
            <v>38269.571161000007</v>
          </cell>
          <cell r="F112">
            <v>1669.46</v>
          </cell>
        </row>
        <row r="113">
          <cell r="D113">
            <v>10165</v>
          </cell>
          <cell r="E113">
            <v>2019.135113</v>
          </cell>
          <cell r="F113">
            <v>88.08</v>
          </cell>
        </row>
        <row r="114">
          <cell r="D114">
            <v>10201</v>
          </cell>
          <cell r="E114">
            <v>141902.148957</v>
          </cell>
          <cell r="F114">
            <v>6190.29</v>
          </cell>
        </row>
        <row r="115">
          <cell r="D115">
            <v>10202</v>
          </cell>
          <cell r="E115">
            <v>155101.57179899994</v>
          </cell>
          <cell r="F115">
            <v>6766.1</v>
          </cell>
        </row>
        <row r="116">
          <cell r="D116">
            <v>10203</v>
          </cell>
          <cell r="E116">
            <v>191116.78896999997</v>
          </cell>
          <cell r="F116">
            <v>8337.2199999999993</v>
          </cell>
        </row>
        <row r="117">
          <cell r="D117">
            <v>10204</v>
          </cell>
          <cell r="E117">
            <v>88121.801374000032</v>
          </cell>
          <cell r="F117">
            <v>3844.2</v>
          </cell>
        </row>
        <row r="118">
          <cell r="D118">
            <v>10206</v>
          </cell>
          <cell r="E118">
            <v>35059.224435000004</v>
          </cell>
          <cell r="F118">
            <v>1529.41</v>
          </cell>
        </row>
        <row r="119">
          <cell r="D119">
            <v>10207</v>
          </cell>
          <cell r="E119">
            <v>79736.488251999996</v>
          </cell>
          <cell r="F119">
            <v>3478.4</v>
          </cell>
        </row>
        <row r="120">
          <cell r="D120">
            <v>10208</v>
          </cell>
          <cell r="E120">
            <v>39625.086370000005</v>
          </cell>
          <cell r="F120">
            <v>1728.59</v>
          </cell>
        </row>
        <row r="121">
          <cell r="D121">
            <v>10250</v>
          </cell>
          <cell r="E121">
            <v>93694.612558999972</v>
          </cell>
          <cell r="F121">
            <v>4087.3</v>
          </cell>
        </row>
        <row r="122">
          <cell r="D122">
            <v>10260</v>
          </cell>
          <cell r="E122">
            <v>30819.730018999995</v>
          </cell>
          <cell r="F122">
            <v>1344.47</v>
          </cell>
        </row>
        <row r="123">
          <cell r="D123">
            <v>10350</v>
          </cell>
          <cell r="E123">
            <v>10805</v>
          </cell>
          <cell r="F123">
            <v>471.35</v>
          </cell>
        </row>
        <row r="124">
          <cell r="D124">
            <v>10510</v>
          </cell>
          <cell r="E124">
            <v>12976.706526000002</v>
          </cell>
          <cell r="F124">
            <v>566.09</v>
          </cell>
        </row>
        <row r="125">
          <cell r="D125">
            <v>10515</v>
          </cell>
          <cell r="E125">
            <v>20057.688107999998</v>
          </cell>
          <cell r="F125">
            <v>874.99</v>
          </cell>
        </row>
        <row r="126">
          <cell r="D126">
            <v>10604</v>
          </cell>
          <cell r="E126">
            <v>63955.299992</v>
          </cell>
          <cell r="F126">
            <v>2789.97</v>
          </cell>
        </row>
        <row r="127">
          <cell r="D127">
            <v>10001</v>
          </cell>
          <cell r="E127">
            <v>3659.2516920000003</v>
          </cell>
          <cell r="F127">
            <v>159.63</v>
          </cell>
        </row>
        <row r="128">
          <cell r="D128">
            <v>10003</v>
          </cell>
          <cell r="E128">
            <v>1583.3948460000001</v>
          </cell>
          <cell r="F128">
            <v>69.069999999999993</v>
          </cell>
        </row>
        <row r="129">
          <cell r="D129">
            <v>10005</v>
          </cell>
          <cell r="E129">
            <v>36443.515539</v>
          </cell>
          <cell r="F129">
            <v>1589.8</v>
          </cell>
        </row>
        <row r="130">
          <cell r="D130">
            <v>10006</v>
          </cell>
          <cell r="E130">
            <v>6504.820369</v>
          </cell>
          <cell r="F130">
            <v>283.76</v>
          </cell>
        </row>
        <row r="131">
          <cell r="D131">
            <v>10007</v>
          </cell>
          <cell r="E131">
            <v>52661.100430999984</v>
          </cell>
          <cell r="F131">
            <v>2297.27</v>
          </cell>
        </row>
        <row r="132">
          <cell r="D132">
            <v>10009</v>
          </cell>
          <cell r="E132">
            <v>62222.935893000016</v>
          </cell>
          <cell r="F132">
            <v>2714.39</v>
          </cell>
        </row>
        <row r="133">
          <cell r="D133">
            <v>10602</v>
          </cell>
          <cell r="E133">
            <v>90230.356492000021</v>
          </cell>
          <cell r="F133">
            <v>3936.18</v>
          </cell>
        </row>
        <row r="134">
          <cell r="D134">
            <v>10606</v>
          </cell>
          <cell r="E134">
            <v>20296.104474</v>
          </cell>
          <cell r="F134">
            <v>885.39</v>
          </cell>
        </row>
        <row r="135">
          <cell r="D135">
            <v>10608</v>
          </cell>
          <cell r="E135">
            <v>13620.148791000001</v>
          </cell>
          <cell r="F135">
            <v>594.16</v>
          </cell>
        </row>
        <row r="136">
          <cell r="D136">
            <v>10619</v>
          </cell>
          <cell r="E136">
            <v>738.49119600000006</v>
          </cell>
          <cell r="F136">
            <v>32.22</v>
          </cell>
        </row>
        <row r="137">
          <cell r="D137">
            <v>10621</v>
          </cell>
          <cell r="E137">
            <v>25795.926616000001</v>
          </cell>
          <cell r="F137">
            <v>1125.31</v>
          </cell>
        </row>
        <row r="138">
          <cell r="D138">
            <v>10469</v>
          </cell>
          <cell r="E138">
            <v>12937.729991</v>
          </cell>
          <cell r="F138">
            <v>564.39</v>
          </cell>
        </row>
        <row r="139">
          <cell r="D139">
            <v>10678</v>
          </cell>
          <cell r="E139">
            <v>2933.6942750000003</v>
          </cell>
          <cell r="F139">
            <v>127.98</v>
          </cell>
        </row>
        <row r="140">
          <cell r="D140">
            <v>10127</v>
          </cell>
          <cell r="E140">
            <v>459.52176399999996</v>
          </cell>
          <cell r="F140">
            <v>20.05</v>
          </cell>
        </row>
        <row r="141">
          <cell r="D141">
            <v>10317</v>
          </cell>
          <cell r="E141">
            <v>0</v>
          </cell>
          <cell r="F141">
            <v>0</v>
          </cell>
        </row>
        <row r="142">
          <cell r="D142">
            <v>10450</v>
          </cell>
          <cell r="E142">
            <v>0</v>
          </cell>
          <cell r="F142">
            <v>0</v>
          </cell>
        </row>
        <row r="143">
          <cell r="D143">
            <v>10670</v>
          </cell>
          <cell r="E143">
            <v>7998.2701179999995</v>
          </cell>
          <cell r="F143">
            <v>348.91</v>
          </cell>
        </row>
        <row r="144">
          <cell r="D144">
            <v>10690</v>
          </cell>
          <cell r="E144">
            <v>2854.8802750000004</v>
          </cell>
          <cell r="F144">
            <v>124.54</v>
          </cell>
        </row>
      </sheetData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91B37FC-97C9-45AD-8FB7-888A01D6BF64}" name="Table2" displayName="Table2" ref="A6:J154" totalsRowShown="0" headerRowDxfId="38" dataDxfId="36" totalsRowDxfId="34" headerRowBorderDxfId="37" tableBorderDxfId="35" dataCellStyle="Comma">
  <autoFilter ref="A6:J154" xr:uid="{391B37FC-97C9-45AD-8FB7-888A01D6BF64}"/>
  <tableColumns count="10">
    <tableColumn id="1" xr3:uid="{5FB8BB32-C6F5-401D-95BB-E326AAAB5C84}" name="Intacct Customer ID" dataDxfId="33" totalsRowDxfId="32"/>
    <tableColumn id="2" xr3:uid="{E54F3FC9-581F-4C2A-807D-AD87F9179216}" name="Parish / Agency / School Name" dataDxfId="31" totalsRowDxfId="30"/>
    <tableColumn id="24" xr3:uid="{FDD99C18-F512-4AF7-8A81-3943D88CC921}" name="Deanery" dataDxfId="29" totalsRowDxfId="28"/>
    <tableColumn id="3" xr3:uid="{BB31FEE2-59C1-4FA9-B925-433EFA844FB5}" name="Cathedraticum Assessment FY26-27" dataDxfId="27" totalsRowDxfId="26" dataCellStyle="Comma"/>
    <tableColumn id="4" xr3:uid="{1DE5616C-B987-4197-AA83-A9F58E3A43F8}" name="Clergy Healthcare Assessment FY26-27" dataDxfId="25" totalsRowDxfId="24" dataCellStyle="Comma"/>
    <tableColumn id="5" xr3:uid="{F90A893E-412A-459B-BC3A-AD6CDE7593E8}" name="Indianapolis Education Assessment FY26-27" dataDxfId="23" totalsRowDxfId="22" dataCellStyle="Comma"/>
    <tableColumn id="6" xr3:uid="{92D1B9B8-0EBB-44AC-9E1B-02D2FB5298FD}" name="Lay Retirement Assessment (50110) FY26-27" dataDxfId="21" totalsRowDxfId="20" dataCellStyle="Comma"/>
    <tableColumn id="7" xr3:uid="{C587ED67-2D13-4AD9-B1C8-9738232A6112}" name="Workers Comp Insurance (50102) FY26-27" dataDxfId="19" totalsRowDxfId="18" dataCellStyle="Comma"/>
    <tableColumn id="8" xr3:uid="{1888F05B-E192-4907-8553-1D5CC1713363}" name="Safe Environment Program Assessment (51004) FY26-27" dataDxfId="17" totalsRowDxfId="16" dataCellStyle="Comma">
      <calculatedColumnFormula>VLOOKUP(Table2[[#This Row],[Intacct Customer ID]],'[2]Billing Breakdown'!$D$8:$F$144,3,FALSE)</calculatedColumnFormula>
    </tableColumn>
    <tableColumn id="22" xr3:uid="{7351EBBB-2ED2-4BCE-A509-78820EED070A}" name="Blank" dataDxfId="15" totalsRowDxfId="14" dataCellStyle="Comm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F5AD265-7C7F-4597-84E6-9D8626BC91B7}" name="Table1" displayName="Table1" ref="A6:E60" totalsRowShown="0" headerRowDxfId="13" dataDxfId="11" headerRowBorderDxfId="12" tableBorderDxfId="10" dataCellStyle="Comma">
  <autoFilter ref="A6:E60" xr:uid="{8756F880-CD16-407B-96D1-FCE5496CB7DB}"/>
  <tableColumns count="5">
    <tableColumn id="1" xr3:uid="{2672E951-F73A-4CD8-9AC4-A51675794259}" name="Intacct Location ID" dataDxfId="9" totalsRowDxfId="8"/>
    <tableColumn id="2" xr3:uid="{527BD2E6-F01B-47A1-9419-E2FBDA62420A}" name="Intacct Program ID" dataDxfId="7" totalsRowDxfId="6"/>
    <tableColumn id="3" xr3:uid="{A3D6895F-8555-442B-AE93-41D90D28BB7F}" name="Lay Retirement Assessment (50110)" dataDxfId="5" totalsRowDxfId="4" dataCellStyle="Comma"/>
    <tableColumn id="4" xr3:uid="{997BF1FD-9B4B-4CCF-A669-5DE478313E98}" name="Workers Comp Insurance (50102)" dataDxfId="3" totalsRowDxfId="2" dataCellStyle="Comma"/>
    <tableColumn id="5" xr3:uid="{5AA9C126-7D56-4B70-AEA5-1665021C2475}" name="Safe Environment Program Assessment (51004)" dataDxfId="1" totalsRowDxfId="0" dataCellStyle="C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60"/>
  <sheetViews>
    <sheetView tabSelected="1" zoomScale="90" zoomScaleNormal="90" zoomScaleSheetLayoutView="100" workbookViewId="0">
      <pane ySplit="6" topLeftCell="A7" activePane="bottomLeft" state="frozen"/>
      <selection pane="bottomLeft"/>
    </sheetView>
  </sheetViews>
  <sheetFormatPr defaultColWidth="9.140625" defaultRowHeight="12.75" outlineLevelCol="1" x14ac:dyDescent="0.2"/>
  <cols>
    <col min="1" max="1" width="15.42578125" style="2" customWidth="1"/>
    <col min="2" max="2" width="40.42578125" style="2" bestFit="1" customWidth="1"/>
    <col min="3" max="3" width="12.28515625" style="2" customWidth="1" outlineLevel="1"/>
    <col min="4" max="6" width="20.85546875" style="24" customWidth="1"/>
    <col min="7" max="8" width="20.85546875" style="2" customWidth="1"/>
    <col min="9" max="9" width="20.85546875" style="24" customWidth="1"/>
    <col min="10" max="10" width="3" style="2" customWidth="1"/>
    <col min="11" max="11" width="9.140625" style="2"/>
    <col min="12" max="12" width="12.42578125" style="2" bestFit="1" customWidth="1"/>
    <col min="13" max="13" width="11.42578125" style="2" bestFit="1" customWidth="1"/>
    <col min="14" max="16384" width="9.140625" style="2"/>
  </cols>
  <sheetData>
    <row r="1" spans="1:15" x14ac:dyDescent="0.2">
      <c r="A1" s="3" t="s">
        <v>1</v>
      </c>
    </row>
    <row r="2" spans="1:15" x14ac:dyDescent="0.2">
      <c r="A2" s="3" t="s">
        <v>173</v>
      </c>
    </row>
    <row r="3" spans="1:15" x14ac:dyDescent="0.2">
      <c r="A3" s="3" t="s">
        <v>150</v>
      </c>
    </row>
    <row r="4" spans="1:15" x14ac:dyDescent="0.2">
      <c r="A4" s="3" t="s">
        <v>174</v>
      </c>
    </row>
    <row r="5" spans="1:15" x14ac:dyDescent="0.2">
      <c r="B5" s="3"/>
      <c r="C5" s="3"/>
      <c r="D5" s="28" t="s">
        <v>175</v>
      </c>
      <c r="E5" s="29"/>
      <c r="F5" s="29"/>
      <c r="G5" s="29"/>
      <c r="H5" s="29"/>
      <c r="I5" s="30"/>
      <c r="J5" s="12"/>
    </row>
    <row r="6" spans="1:15" s="10" customFormat="1" ht="51" x14ac:dyDescent="0.2">
      <c r="A6" s="11" t="s">
        <v>2</v>
      </c>
      <c r="B6" s="11" t="s">
        <v>3</v>
      </c>
      <c r="C6" s="11" t="s">
        <v>160</v>
      </c>
      <c r="D6" s="25" t="s">
        <v>176</v>
      </c>
      <c r="E6" s="25" t="s">
        <v>177</v>
      </c>
      <c r="F6" s="25" t="s">
        <v>178</v>
      </c>
      <c r="G6" s="15" t="s">
        <v>179</v>
      </c>
      <c r="H6" s="15" t="s">
        <v>180</v>
      </c>
      <c r="I6" s="25" t="s">
        <v>181</v>
      </c>
      <c r="J6" s="13" t="s">
        <v>159</v>
      </c>
    </row>
    <row r="7" spans="1:15" x14ac:dyDescent="0.2">
      <c r="A7" s="2">
        <v>10001</v>
      </c>
      <c r="B7" s="4" t="s">
        <v>4</v>
      </c>
      <c r="C7" s="4" t="s">
        <v>162</v>
      </c>
      <c r="D7" s="6">
        <v>21774.600000000002</v>
      </c>
      <c r="E7" s="6">
        <v>9523.2435400258983</v>
      </c>
      <c r="F7" s="6">
        <f>VLOOKUP(Table2[[#This Row],[Intacct Customer ID]],'[1]Parish Education Assessment'!$A$8:$M$51,13,FALSE)</f>
        <v>17855.172000000002</v>
      </c>
      <c r="G7" s="6">
        <v>3659.2516920000003</v>
      </c>
      <c r="H7" s="6">
        <v>1223.3857674000001</v>
      </c>
      <c r="I7" s="6">
        <f>VLOOKUP(Table2[[#This Row],[Intacct Customer ID]],'[2]Billing Breakdown'!$D$8:$F$144,3,FALSE)</f>
        <v>159.63</v>
      </c>
      <c r="J7" s="14"/>
      <c r="L7" s="17"/>
      <c r="M7" s="17"/>
      <c r="N7" s="18"/>
      <c r="O7" s="18"/>
    </row>
    <row r="8" spans="1:15" x14ac:dyDescent="0.2">
      <c r="A8" s="2">
        <v>10003</v>
      </c>
      <c r="B8" s="4" t="s">
        <v>5</v>
      </c>
      <c r="C8" s="4" t="s">
        <v>163</v>
      </c>
      <c r="D8" s="6">
        <v>23944.600000000002</v>
      </c>
      <c r="E8" s="6">
        <v>10472.305221152357</v>
      </c>
      <c r="F8" s="6">
        <f>VLOOKUP(Table2[[#This Row],[Intacct Customer ID]],'[1]Parish Education Assessment'!$A$8:$M$51,13,FALSE)</f>
        <v>19634.572</v>
      </c>
      <c r="G8" s="6">
        <v>1583.3948460000001</v>
      </c>
      <c r="H8" s="6">
        <v>316.78532343999996</v>
      </c>
      <c r="I8" s="6">
        <f>VLOOKUP(Table2[[#This Row],[Intacct Customer ID]],'[2]Billing Breakdown'!$D$8:$F$144,3,FALSE)</f>
        <v>69.069999999999993</v>
      </c>
      <c r="J8" s="14"/>
      <c r="L8" s="17"/>
      <c r="M8" s="17"/>
      <c r="N8" s="18"/>
      <c r="O8" s="18"/>
    </row>
    <row r="9" spans="1:15" x14ac:dyDescent="0.2">
      <c r="A9" s="2">
        <v>10005</v>
      </c>
      <c r="B9" s="4" t="s">
        <v>6</v>
      </c>
      <c r="C9" s="4" t="s">
        <v>164</v>
      </c>
      <c r="D9" s="6">
        <v>72848.7</v>
      </c>
      <c r="E9" s="6">
        <v>31860.787875519389</v>
      </c>
      <c r="F9" s="6">
        <f>VLOOKUP(Table2[[#This Row],[Intacct Customer ID]],'[1]Parish Education Assessment'!$A$8:$M$51,13,FALSE)</f>
        <v>52451.063999999998</v>
      </c>
      <c r="G9" s="6">
        <v>36443.515539</v>
      </c>
      <c r="H9" s="6">
        <v>7052.3712902999996</v>
      </c>
      <c r="I9" s="6">
        <f>VLOOKUP(Table2[[#This Row],[Intacct Customer ID]],'[2]Billing Breakdown'!$D$8:$F$144,3,FALSE)</f>
        <v>1589.8</v>
      </c>
      <c r="J9" s="14"/>
      <c r="L9" s="17"/>
      <c r="M9" s="17"/>
      <c r="N9" s="18"/>
      <c r="O9" s="18"/>
    </row>
    <row r="10" spans="1:15" x14ac:dyDescent="0.2">
      <c r="A10" s="2">
        <v>10006</v>
      </c>
      <c r="B10" s="4" t="s">
        <v>7</v>
      </c>
      <c r="C10" s="4" t="s">
        <v>164</v>
      </c>
      <c r="D10" s="6">
        <v>66557.8</v>
      </c>
      <c r="E10" s="6">
        <v>29109.427447040853</v>
      </c>
      <c r="F10" s="6">
        <f>VLOOKUP(Table2[[#This Row],[Intacct Customer ID]],'[1]Parish Education Assessment'!$A$8:$M$51,13,FALSE)</f>
        <v>54577.396000000001</v>
      </c>
      <c r="G10" s="6">
        <v>6504.820369</v>
      </c>
      <c r="H10" s="6">
        <v>2365.5453426999998</v>
      </c>
      <c r="I10" s="6">
        <f>VLOOKUP(Table2[[#This Row],[Intacct Customer ID]],'[2]Billing Breakdown'!$D$8:$F$144,3,FALSE)</f>
        <v>283.76</v>
      </c>
      <c r="J10" s="14"/>
      <c r="L10" s="17"/>
      <c r="M10" s="17"/>
      <c r="N10" s="18"/>
      <c r="O10" s="18"/>
    </row>
    <row r="11" spans="1:15" x14ac:dyDescent="0.2">
      <c r="A11" s="2">
        <v>10007</v>
      </c>
      <c r="B11" s="4" t="s">
        <v>8</v>
      </c>
      <c r="C11" s="4" t="s">
        <v>162</v>
      </c>
      <c r="D11" s="6">
        <v>115286.1</v>
      </c>
      <c r="E11" s="6">
        <v>50421.022984568241</v>
      </c>
      <c r="F11" s="6">
        <f>VLOOKUP(Table2[[#This Row],[Intacct Customer ID]],'[1]Parish Education Assessment'!$A$8:$M$51,13,FALSE)</f>
        <v>83005.991999999998</v>
      </c>
      <c r="G11" s="6">
        <v>52661.100430999984</v>
      </c>
      <c r="H11" s="6">
        <v>9786.4902779999993</v>
      </c>
      <c r="I11" s="6">
        <f>VLOOKUP(Table2[[#This Row],[Intacct Customer ID]],'[2]Billing Breakdown'!$D$8:$F$144,3,FALSE)</f>
        <v>2297.27</v>
      </c>
      <c r="J11" s="14"/>
      <c r="L11" s="17"/>
      <c r="M11" s="17"/>
      <c r="N11" s="18"/>
      <c r="O11" s="18"/>
    </row>
    <row r="12" spans="1:15" x14ac:dyDescent="0.2">
      <c r="A12" s="2">
        <v>10009</v>
      </c>
      <c r="B12" s="4" t="s">
        <v>9</v>
      </c>
      <c r="C12" s="4" t="s">
        <v>165</v>
      </c>
      <c r="D12" s="6">
        <v>200113.80000000002</v>
      </c>
      <c r="E12" s="6">
        <v>87520.893753273747</v>
      </c>
      <c r="F12" s="6">
        <f>VLOOKUP(Table2[[#This Row],[Intacct Customer ID]],'[1]Parish Education Assessment'!$A$8:$M$51,13,FALSE)</f>
        <v>144081.93599999999</v>
      </c>
      <c r="G12" s="6">
        <v>62222.935893000016</v>
      </c>
      <c r="H12" s="6">
        <v>9122.5726225999988</v>
      </c>
      <c r="I12" s="6">
        <f>VLOOKUP(Table2[[#This Row],[Intacct Customer ID]],'[2]Billing Breakdown'!$D$8:$F$144,3,FALSE)</f>
        <v>2714.39</v>
      </c>
      <c r="J12" s="14"/>
      <c r="L12" s="17"/>
      <c r="M12" s="17"/>
      <c r="N12" s="18"/>
      <c r="O12" s="18"/>
    </row>
    <row r="13" spans="1:15" x14ac:dyDescent="0.2">
      <c r="A13" s="2">
        <v>10010</v>
      </c>
      <c r="B13" s="4" t="s">
        <v>10</v>
      </c>
      <c r="C13" s="4" t="s">
        <v>164</v>
      </c>
      <c r="D13" s="6">
        <v>95005.900000000009</v>
      </c>
      <c r="E13" s="6">
        <v>41551.363673240681</v>
      </c>
      <c r="F13" s="6">
        <f>VLOOKUP(Table2[[#This Row],[Intacct Customer ID]],'[1]Parish Education Assessment'!$A$8:$M$51,13,FALSE)</f>
        <v>68404.247999999992</v>
      </c>
      <c r="G13" s="6">
        <v>43855.518431000011</v>
      </c>
      <c r="H13" s="6">
        <v>7588.0669778749998</v>
      </c>
      <c r="I13" s="6">
        <f>VLOOKUP(Table2[[#This Row],[Intacct Customer ID]],'[2]Billing Breakdown'!$D$8:$F$144,3,FALSE)</f>
        <v>1913.14</v>
      </c>
      <c r="J13" s="14"/>
      <c r="L13" s="17"/>
      <c r="M13" s="17"/>
      <c r="N13" s="18"/>
      <c r="O13" s="18"/>
    </row>
    <row r="14" spans="1:15" x14ac:dyDescent="0.2">
      <c r="A14" s="2">
        <v>10011</v>
      </c>
      <c r="B14" s="4" t="s">
        <v>11</v>
      </c>
      <c r="C14" s="4" t="s">
        <v>162</v>
      </c>
      <c r="D14" s="6">
        <v>65031</v>
      </c>
      <c r="E14" s="6">
        <v>28441.672896467633</v>
      </c>
      <c r="F14" s="6">
        <f>VLOOKUP(Table2[[#This Row],[Intacct Customer ID]],'[1]Parish Education Assessment'!$A$8:$M$51,13,FALSE)</f>
        <v>46822.32</v>
      </c>
      <c r="G14" s="6">
        <v>38135.905629000001</v>
      </c>
      <c r="H14" s="6">
        <v>6847.2121848999986</v>
      </c>
      <c r="I14" s="6">
        <f>VLOOKUP(Table2[[#This Row],[Intacct Customer ID]],'[2]Billing Breakdown'!$D$8:$F$144,3,FALSE)</f>
        <v>1663.63</v>
      </c>
      <c r="J14" s="14"/>
      <c r="L14" s="17"/>
      <c r="M14" s="17"/>
      <c r="N14" s="18"/>
      <c r="O14" s="18"/>
    </row>
    <row r="15" spans="1:15" x14ac:dyDescent="0.2">
      <c r="A15" s="2">
        <v>10012</v>
      </c>
      <c r="B15" s="4" t="s">
        <v>12</v>
      </c>
      <c r="C15" s="4" t="s">
        <v>165</v>
      </c>
      <c r="D15" s="6">
        <v>139432.5</v>
      </c>
      <c r="E15" s="6">
        <v>60981.586568509229</v>
      </c>
      <c r="F15" s="6">
        <f>VLOOKUP(Table2[[#This Row],[Intacct Customer ID]],'[1]Parish Education Assessment'!$A$8:$M$51,13,FALSE)</f>
        <v>100391.4</v>
      </c>
      <c r="G15" s="6">
        <v>48870.131719999998</v>
      </c>
      <c r="H15" s="6">
        <v>9393.0669517999977</v>
      </c>
      <c r="I15" s="6">
        <f>VLOOKUP(Table2[[#This Row],[Intacct Customer ID]],'[2]Billing Breakdown'!$D$8:$F$144,3,FALSE)</f>
        <v>2131.89</v>
      </c>
      <c r="J15" s="14"/>
      <c r="L15" s="17"/>
      <c r="M15" s="17"/>
      <c r="N15" s="18"/>
      <c r="O15" s="18"/>
    </row>
    <row r="16" spans="1:15" x14ac:dyDescent="0.2">
      <c r="A16" s="2">
        <v>10013</v>
      </c>
      <c r="B16" s="4" t="s">
        <v>13</v>
      </c>
      <c r="C16" s="4" t="s">
        <v>164</v>
      </c>
      <c r="D16" s="6">
        <v>25580.300000000003</v>
      </c>
      <c r="E16" s="6">
        <v>11187.687798027266</v>
      </c>
      <c r="F16" s="6">
        <f>VLOOKUP(Table2[[#This Row],[Intacct Customer ID]],'[1]Parish Education Assessment'!$A$8:$M$51,13,FALSE)</f>
        <v>20975.846000000001</v>
      </c>
      <c r="G16" s="6">
        <v>1849.243504</v>
      </c>
      <c r="H16" s="6">
        <v>321.29700329999997</v>
      </c>
      <c r="I16" s="6">
        <f>VLOOKUP(Table2[[#This Row],[Intacct Customer ID]],'[2]Billing Breakdown'!$D$8:$F$144,3,FALSE)</f>
        <v>80.67</v>
      </c>
      <c r="J16" s="14"/>
      <c r="L16" s="17"/>
      <c r="M16" s="17"/>
      <c r="N16" s="18"/>
      <c r="O16" s="18"/>
    </row>
    <row r="17" spans="1:15" x14ac:dyDescent="0.2">
      <c r="A17" s="2">
        <v>10014</v>
      </c>
      <c r="B17" s="4" t="s">
        <v>14</v>
      </c>
      <c r="C17" s="4" t="s">
        <v>165</v>
      </c>
      <c r="D17" s="6">
        <v>17005.5</v>
      </c>
      <c r="E17" s="6">
        <v>7437.4508840534572</v>
      </c>
      <c r="F17" s="6">
        <f>VLOOKUP(Table2[[#This Row],[Intacct Customer ID]],'[1]Parish Education Assessment'!$A$8:$M$51,13,FALSE)</f>
        <v>13944.51</v>
      </c>
      <c r="G17" s="6">
        <v>754.32829200000015</v>
      </c>
      <c r="H17" s="6">
        <v>393.13053780000001</v>
      </c>
      <c r="I17" s="6">
        <f>VLOOKUP(Table2[[#This Row],[Intacct Customer ID]],'[2]Billing Breakdown'!$D$8:$F$144,3,FALSE)</f>
        <v>32.909999999999997</v>
      </c>
      <c r="J17" s="14"/>
      <c r="L17" s="17"/>
      <c r="M17" s="17"/>
      <c r="N17" s="18"/>
      <c r="O17" s="18"/>
    </row>
    <row r="18" spans="1:15" x14ac:dyDescent="0.2">
      <c r="A18" s="2">
        <v>10015</v>
      </c>
      <c r="B18" s="4" t="s">
        <v>15</v>
      </c>
      <c r="C18" s="4" t="s">
        <v>164</v>
      </c>
      <c r="D18" s="6">
        <v>26098.7</v>
      </c>
      <c r="E18" s="6">
        <v>11414.4129480254</v>
      </c>
      <c r="F18" s="6">
        <f>VLOOKUP(Table2[[#This Row],[Intacct Customer ID]],'[1]Parish Education Assessment'!$A$8:$M$51,13,FALSE)</f>
        <v>21400.934000000001</v>
      </c>
      <c r="G18" s="6">
        <v>1332.2831510000001</v>
      </c>
      <c r="H18" s="6">
        <v>405.64145137499997</v>
      </c>
      <c r="I18" s="6">
        <f>VLOOKUP(Table2[[#This Row],[Intacct Customer ID]],'[2]Billing Breakdown'!$D$8:$F$144,3,FALSE)</f>
        <v>58.12</v>
      </c>
      <c r="J18" s="14"/>
      <c r="L18" s="17"/>
      <c r="M18" s="17"/>
      <c r="N18" s="18"/>
      <c r="O18" s="18"/>
    </row>
    <row r="19" spans="1:15" x14ac:dyDescent="0.2">
      <c r="A19" s="2">
        <v>10016</v>
      </c>
      <c r="B19" s="4" t="s">
        <v>16</v>
      </c>
      <c r="C19" s="4" t="s">
        <v>163</v>
      </c>
      <c r="D19" s="6">
        <v>21290.400000000001</v>
      </c>
      <c r="E19" s="6">
        <v>9311.4759520068037</v>
      </c>
      <c r="F19" s="6">
        <f>VLOOKUP(Table2[[#This Row],[Intacct Customer ID]],'[1]Parish Education Assessment'!$A$8:$M$51,13,FALSE)</f>
        <v>17458.128000000001</v>
      </c>
      <c r="G19" s="6">
        <v>2438.8143920000002</v>
      </c>
      <c r="H19" s="6">
        <v>758.2153957999999</v>
      </c>
      <c r="I19" s="6">
        <f>VLOOKUP(Table2[[#This Row],[Intacct Customer ID]],'[2]Billing Breakdown'!$D$8:$F$144,3,FALSE)</f>
        <v>106.39</v>
      </c>
      <c r="J19" s="14"/>
      <c r="L19" s="17"/>
      <c r="M19" s="17"/>
      <c r="N19" s="18"/>
      <c r="O19" s="18"/>
    </row>
    <row r="20" spans="1:15" x14ac:dyDescent="0.2">
      <c r="A20" s="2">
        <v>10017</v>
      </c>
      <c r="B20" s="4" t="s">
        <v>17</v>
      </c>
      <c r="C20" s="4" t="s">
        <v>164</v>
      </c>
      <c r="D20" s="6">
        <v>232249.2</v>
      </c>
      <c r="E20" s="6">
        <v>101575.49133284573</v>
      </c>
      <c r="F20" s="6">
        <f>VLOOKUP(Table2[[#This Row],[Intacct Customer ID]],'[1]Parish Education Assessment'!$A$8:$M$51,13,FALSE)</f>
        <v>167219.424</v>
      </c>
      <c r="G20" s="6">
        <v>55687.09794800001</v>
      </c>
      <c r="H20" s="6">
        <v>9777.0740258999995</v>
      </c>
      <c r="I20" s="6">
        <f>VLOOKUP(Table2[[#This Row],[Intacct Customer ID]],'[2]Billing Breakdown'!$D$8:$F$144,3,FALSE)</f>
        <v>2429.2800000000002</v>
      </c>
      <c r="J20" s="14"/>
      <c r="L20" s="17"/>
      <c r="M20" s="17"/>
      <c r="N20" s="18"/>
      <c r="O20" s="18"/>
    </row>
    <row r="21" spans="1:15" x14ac:dyDescent="0.2">
      <c r="A21" s="2">
        <v>10020</v>
      </c>
      <c r="B21" s="4" t="s">
        <v>18</v>
      </c>
      <c r="C21" s="4" t="s">
        <v>164</v>
      </c>
      <c r="D21" s="6">
        <v>18964.100000000002</v>
      </c>
      <c r="E21" s="6">
        <v>8294.0555885024351</v>
      </c>
      <c r="F21" s="6">
        <f>VLOOKUP(Table2[[#This Row],[Intacct Customer ID]],'[1]Parish Education Assessment'!$A$8:$M$51,13,FALSE)</f>
        <v>15550.562</v>
      </c>
      <c r="G21" s="6">
        <v>1810.4070270000002</v>
      </c>
      <c r="H21" s="6">
        <v>376.34351709999999</v>
      </c>
      <c r="I21" s="6">
        <f>VLOOKUP(Table2[[#This Row],[Intacct Customer ID]],'[2]Billing Breakdown'!$D$8:$F$144,3,FALSE)</f>
        <v>78.98</v>
      </c>
      <c r="J21" s="14"/>
      <c r="L21" s="17"/>
      <c r="M21" s="17"/>
      <c r="N21" s="18"/>
      <c r="O21" s="18"/>
    </row>
    <row r="22" spans="1:15" x14ac:dyDescent="0.2">
      <c r="A22" s="2">
        <v>10021</v>
      </c>
      <c r="B22" s="4" t="s">
        <v>19</v>
      </c>
      <c r="C22" s="4" t="s">
        <v>163</v>
      </c>
      <c r="D22" s="6">
        <v>150758.20000000001</v>
      </c>
      <c r="E22" s="6">
        <v>65934.945039446524</v>
      </c>
      <c r="F22" s="6">
        <f>VLOOKUP(Table2[[#This Row],[Intacct Customer ID]],'[1]Parish Education Assessment'!$A$8:$M$51,13,FALSE)</f>
        <v>108545.90399999999</v>
      </c>
      <c r="G22" s="6">
        <v>30953.461564000005</v>
      </c>
      <c r="H22" s="6">
        <v>7114.7830716999979</v>
      </c>
      <c r="I22" s="6">
        <f>VLOOKUP(Table2[[#This Row],[Intacct Customer ID]],'[2]Billing Breakdown'!$D$8:$F$144,3,FALSE)</f>
        <v>1350.3</v>
      </c>
      <c r="J22" s="14"/>
      <c r="L22" s="17"/>
      <c r="M22" s="17"/>
      <c r="N22" s="18"/>
      <c r="O22" s="18"/>
    </row>
    <row r="23" spans="1:15" x14ac:dyDescent="0.2">
      <c r="A23" s="2">
        <v>10022</v>
      </c>
      <c r="B23" s="4" t="s">
        <v>20</v>
      </c>
      <c r="C23" s="4" t="s">
        <v>164</v>
      </c>
      <c r="D23" s="6">
        <v>139034.9</v>
      </c>
      <c r="E23" s="6">
        <v>60807.6939766125</v>
      </c>
      <c r="F23" s="6">
        <f>VLOOKUP(Table2[[#This Row],[Intacct Customer ID]],'[1]Parish Education Assessment'!$A$8:$M$51,13,FALSE)</f>
        <v>100105.128</v>
      </c>
      <c r="G23" s="6">
        <v>70792.074637999991</v>
      </c>
      <c r="H23" s="6">
        <v>12502.466208400005</v>
      </c>
      <c r="I23" s="6">
        <f>VLOOKUP(Table2[[#This Row],[Intacct Customer ID]],'[2]Billing Breakdown'!$D$8:$F$144,3,FALSE)</f>
        <v>3088.21</v>
      </c>
      <c r="J23" s="14"/>
      <c r="L23" s="17"/>
      <c r="M23" s="17"/>
      <c r="N23" s="18"/>
      <c r="O23" s="18"/>
    </row>
    <row r="24" spans="1:15" x14ac:dyDescent="0.2">
      <c r="A24" s="2">
        <v>10023</v>
      </c>
      <c r="B24" s="4" t="s">
        <v>21</v>
      </c>
      <c r="C24" s="4" t="s">
        <v>163</v>
      </c>
      <c r="D24" s="6">
        <v>43195</v>
      </c>
      <c r="E24" s="6">
        <v>18891.575721777604</v>
      </c>
      <c r="F24" s="6">
        <f>VLOOKUP(Table2[[#This Row],[Intacct Customer ID]],'[1]Parish Education Assessment'!$A$8:$M$51,13,FALSE)</f>
        <v>31100.399999999998</v>
      </c>
      <c r="G24" s="6">
        <v>3686.7956789999998</v>
      </c>
      <c r="H24" s="6">
        <v>588.2484103999999</v>
      </c>
      <c r="I24" s="6">
        <f>VLOOKUP(Table2[[#This Row],[Intacct Customer ID]],'[2]Billing Breakdown'!$D$8:$F$144,3,FALSE)</f>
        <v>160.83000000000001</v>
      </c>
      <c r="J24" s="14"/>
      <c r="L24" s="17"/>
      <c r="M24" s="17"/>
      <c r="N24" s="18"/>
      <c r="O24" s="18"/>
    </row>
    <row r="25" spans="1:15" x14ac:dyDescent="0.2">
      <c r="A25" s="2">
        <v>10025</v>
      </c>
      <c r="B25" s="4" t="s">
        <v>22</v>
      </c>
      <c r="C25" s="4" t="s">
        <v>165</v>
      </c>
      <c r="D25" s="6">
        <v>119800.90000000001</v>
      </c>
      <c r="E25" s="6">
        <v>52395.596108047386</v>
      </c>
      <c r="F25" s="6">
        <f>VLOOKUP(Table2[[#This Row],[Intacct Customer ID]],'[1]Parish Education Assessment'!$A$8:$M$51,13,FALSE)</f>
        <v>86256.647999999986</v>
      </c>
      <c r="G25" s="6">
        <v>45053.103185000007</v>
      </c>
      <c r="H25" s="6">
        <v>6627.3874255999999</v>
      </c>
      <c r="I25" s="6">
        <f>VLOOKUP(Table2[[#This Row],[Intacct Customer ID]],'[2]Billing Breakdown'!$D$8:$F$144,3,FALSE)</f>
        <v>1965.38</v>
      </c>
      <c r="J25" s="14"/>
      <c r="L25" s="17"/>
      <c r="M25" s="17"/>
      <c r="N25" s="18"/>
      <c r="O25" s="18"/>
    </row>
    <row r="26" spans="1:15" x14ac:dyDescent="0.2">
      <c r="A26" s="2">
        <v>10026</v>
      </c>
      <c r="B26" s="4" t="s">
        <v>23</v>
      </c>
      <c r="C26" s="4" t="s">
        <v>164</v>
      </c>
      <c r="D26" s="6">
        <v>59078.700000000004</v>
      </c>
      <c r="E26" s="6">
        <v>25838.401078693892</v>
      </c>
      <c r="F26" s="6">
        <f>VLOOKUP(Table2[[#This Row],[Intacct Customer ID]],'[1]Parish Education Assessment'!$A$8:$M$51,13,FALSE)</f>
        <v>48444.534</v>
      </c>
      <c r="G26" s="6">
        <v>8624.3092980000001</v>
      </c>
      <c r="H26" s="6">
        <v>2713.8054869499997</v>
      </c>
      <c r="I26" s="6">
        <f>VLOOKUP(Table2[[#This Row],[Intacct Customer ID]],'[2]Billing Breakdown'!$D$8:$F$144,3,FALSE)</f>
        <v>376.22</v>
      </c>
      <c r="J26" s="14"/>
      <c r="L26" s="17"/>
      <c r="M26" s="17"/>
      <c r="N26" s="18"/>
      <c r="O26" s="18"/>
    </row>
    <row r="27" spans="1:15" x14ac:dyDescent="0.2">
      <c r="A27" s="2">
        <v>10027</v>
      </c>
      <c r="B27" s="4" t="s">
        <v>24</v>
      </c>
      <c r="C27" s="4" t="s">
        <v>163</v>
      </c>
      <c r="D27" s="6">
        <v>16620.600000000002</v>
      </c>
      <c r="E27" s="6">
        <v>7269.1127084472018</v>
      </c>
      <c r="F27" s="6">
        <f>VLOOKUP(Table2[[#This Row],[Intacct Customer ID]],'[1]Parish Education Assessment'!$A$8:$M$51,13,FALSE)</f>
        <v>13628.892</v>
      </c>
      <c r="G27" s="6">
        <v>849.92540700000018</v>
      </c>
      <c r="H27" s="6">
        <v>236.10330589999995</v>
      </c>
      <c r="I27" s="6">
        <f>VLOOKUP(Table2[[#This Row],[Intacct Customer ID]],'[2]Billing Breakdown'!$D$8:$F$144,3,FALSE)</f>
        <v>37.08</v>
      </c>
      <c r="J27" s="14"/>
      <c r="L27" s="17"/>
      <c r="M27" s="17"/>
      <c r="N27" s="18"/>
      <c r="O27" s="18"/>
    </row>
    <row r="28" spans="1:15" x14ac:dyDescent="0.2">
      <c r="A28" s="2">
        <v>10028</v>
      </c>
      <c r="B28" s="4" t="s">
        <v>25</v>
      </c>
      <c r="C28" s="4" t="s">
        <v>164</v>
      </c>
      <c r="D28" s="6">
        <v>189363.1</v>
      </c>
      <c r="E28" s="6">
        <v>82819.014760054284</v>
      </c>
      <c r="F28" s="6">
        <f>VLOOKUP(Table2[[#This Row],[Intacct Customer ID]],'[1]Parish Education Assessment'!$A$8:$M$51,13,FALSE)</f>
        <v>136341.432</v>
      </c>
      <c r="G28" s="6">
        <v>69294.603618000008</v>
      </c>
      <c r="H28" s="6">
        <v>12061.883809549998</v>
      </c>
      <c r="I28" s="6">
        <f>VLOOKUP(Table2[[#This Row],[Intacct Customer ID]],'[2]Billing Breakdown'!$D$8:$F$144,3,FALSE)</f>
        <v>3022.89</v>
      </c>
      <c r="J28" s="14"/>
      <c r="L28" s="17"/>
      <c r="M28" s="17"/>
      <c r="N28" s="18"/>
      <c r="O28" s="18"/>
    </row>
    <row r="29" spans="1:15" x14ac:dyDescent="0.2">
      <c r="A29" s="2">
        <v>10029</v>
      </c>
      <c r="B29" s="4" t="s">
        <v>26</v>
      </c>
      <c r="C29" s="4" t="s">
        <v>165</v>
      </c>
      <c r="D29" s="6">
        <v>91948.3</v>
      </c>
      <c r="E29" s="6">
        <v>40214.105149640556</v>
      </c>
      <c r="F29" s="6">
        <f>VLOOKUP(Table2[[#This Row],[Intacct Customer ID]],'[1]Parish Education Assessment'!$A$8:$M$51,13,FALSE)</f>
        <v>66202.775999999998</v>
      </c>
      <c r="G29" s="6">
        <v>37431.727638999997</v>
      </c>
      <c r="H29" s="6">
        <v>7486.7057139999988</v>
      </c>
      <c r="I29" s="6">
        <f>VLOOKUP(Table2[[#This Row],[Intacct Customer ID]],'[2]Billing Breakdown'!$D$8:$F$144,3,FALSE)</f>
        <v>1632.91</v>
      </c>
      <c r="J29" s="14"/>
      <c r="L29" s="17"/>
      <c r="M29" s="17"/>
      <c r="N29" s="18"/>
      <c r="O29" s="18"/>
    </row>
    <row r="30" spans="1:15" x14ac:dyDescent="0.2">
      <c r="A30" s="2">
        <v>10030</v>
      </c>
      <c r="B30" s="4" t="s">
        <v>27</v>
      </c>
      <c r="C30" s="4" t="s">
        <v>165</v>
      </c>
      <c r="D30" s="6">
        <v>250785.6</v>
      </c>
      <c r="E30" s="6">
        <v>109682.48992548745</v>
      </c>
      <c r="F30" s="6">
        <f>VLOOKUP(Table2[[#This Row],[Intacct Customer ID]],'[1]Parish Education Assessment'!$A$8:$M$51,13,FALSE)</f>
        <v>180565.63199999998</v>
      </c>
      <c r="G30" s="6">
        <v>85745.554756000027</v>
      </c>
      <c r="H30" s="6">
        <v>14942.144246699992</v>
      </c>
      <c r="I30" s="6">
        <f>VLOOKUP(Table2[[#This Row],[Intacct Customer ID]],'[2]Billing Breakdown'!$D$8:$F$144,3,FALSE)</f>
        <v>3740.54</v>
      </c>
      <c r="J30" s="14"/>
      <c r="L30" s="17"/>
      <c r="M30" s="17"/>
      <c r="N30" s="18"/>
      <c r="O30" s="18"/>
    </row>
    <row r="31" spans="1:15" x14ac:dyDescent="0.2">
      <c r="A31" s="2">
        <v>10031</v>
      </c>
      <c r="B31" s="4" t="s">
        <v>28</v>
      </c>
      <c r="C31" s="4" t="s">
        <v>164</v>
      </c>
      <c r="D31" s="6">
        <v>105347.8</v>
      </c>
      <c r="E31" s="6">
        <v>46074.451691693088</v>
      </c>
      <c r="F31" s="6">
        <f>VLOOKUP(Table2[[#This Row],[Intacct Customer ID]],'[1]Parish Education Assessment'!$A$8:$M$51,13,FALSE)</f>
        <v>75850.415999999997</v>
      </c>
      <c r="G31" s="6">
        <v>50926.575221999992</v>
      </c>
      <c r="H31" s="6">
        <v>9484.0284682000001</v>
      </c>
      <c r="I31" s="6">
        <f>VLOOKUP(Table2[[#This Row],[Intacct Customer ID]],'[2]Billing Breakdown'!$D$8:$F$144,3,FALSE)</f>
        <v>2221.6</v>
      </c>
      <c r="J31" s="14"/>
      <c r="L31" s="17"/>
      <c r="M31" s="17"/>
      <c r="N31" s="18"/>
      <c r="O31" s="18"/>
    </row>
    <row r="32" spans="1:15" x14ac:dyDescent="0.2">
      <c r="A32" s="2">
        <v>10032</v>
      </c>
      <c r="B32" s="4" t="s">
        <v>29</v>
      </c>
      <c r="C32" s="4" t="s">
        <v>162</v>
      </c>
      <c r="D32" s="6">
        <v>47420</v>
      </c>
      <c r="E32" s="6">
        <v>20739.403188486955</v>
      </c>
      <c r="F32" s="6">
        <f>VLOOKUP(Table2[[#This Row],[Intacct Customer ID]],'[1]Parish Education Assessment'!$A$8:$M$51,13,FALSE)</f>
        <v>38884.400000000001</v>
      </c>
      <c r="G32" s="6">
        <v>4741.5631900000008</v>
      </c>
      <c r="H32" s="6">
        <v>1419.6847726000001</v>
      </c>
      <c r="I32" s="6">
        <f>VLOOKUP(Table2[[#This Row],[Intacct Customer ID]],'[2]Billing Breakdown'!$D$8:$F$144,3,FALSE)</f>
        <v>206.84</v>
      </c>
      <c r="J32" s="14"/>
      <c r="L32" s="17"/>
      <c r="M32" s="17"/>
      <c r="N32" s="18"/>
      <c r="O32" s="18"/>
    </row>
    <row r="33" spans="1:15" x14ac:dyDescent="0.2">
      <c r="A33" s="2">
        <v>10033</v>
      </c>
      <c r="B33" s="4" t="s">
        <v>30</v>
      </c>
      <c r="C33" s="4" t="s">
        <v>165</v>
      </c>
      <c r="D33" s="6">
        <v>126980.6</v>
      </c>
      <c r="E33" s="6">
        <v>55535.67820573569</v>
      </c>
      <c r="F33" s="6">
        <f>VLOOKUP(Table2[[#This Row],[Intacct Customer ID]],'[1]Parish Education Assessment'!$A$8:$M$51,13,FALSE)</f>
        <v>91426.031999999992</v>
      </c>
      <c r="G33" s="6">
        <v>47185.545219999993</v>
      </c>
      <c r="H33" s="6">
        <v>8283.3656594199983</v>
      </c>
      <c r="I33" s="6">
        <f>VLOOKUP(Table2[[#This Row],[Intacct Customer ID]],'[2]Billing Breakdown'!$D$8:$F$144,3,FALSE)</f>
        <v>2058.41</v>
      </c>
      <c r="J33" s="14"/>
      <c r="L33" s="17"/>
      <c r="M33" s="17"/>
      <c r="N33" s="18"/>
      <c r="O33" s="18"/>
    </row>
    <row r="34" spans="1:15" x14ac:dyDescent="0.2">
      <c r="A34" s="2">
        <v>10034</v>
      </c>
      <c r="B34" s="4" t="s">
        <v>31</v>
      </c>
      <c r="C34" s="4" t="s">
        <v>163</v>
      </c>
      <c r="D34" s="6">
        <v>50561</v>
      </c>
      <c r="E34" s="6">
        <v>22113.1371702465</v>
      </c>
      <c r="F34" s="6">
        <f>VLOOKUP(Table2[[#This Row],[Intacct Customer ID]],'[1]Parish Education Assessment'!$A$8:$M$51,13,FALSE)</f>
        <v>36403.919999999998</v>
      </c>
      <c r="G34" s="6">
        <v>3317.8040930000002</v>
      </c>
      <c r="H34" s="6">
        <v>826.45642850000002</v>
      </c>
      <c r="I34" s="6">
        <f>VLOOKUP(Table2[[#This Row],[Intacct Customer ID]],'[2]Billing Breakdown'!$D$8:$F$144,3,FALSE)</f>
        <v>144.72999999999999</v>
      </c>
      <c r="J34" s="14"/>
      <c r="L34" s="17"/>
      <c r="M34" s="17"/>
      <c r="N34" s="18"/>
      <c r="O34" s="18"/>
    </row>
    <row r="35" spans="1:15" x14ac:dyDescent="0.2">
      <c r="A35" s="2">
        <v>10035</v>
      </c>
      <c r="B35" s="4" t="s">
        <v>32</v>
      </c>
      <c r="C35" s="4" t="s">
        <v>163</v>
      </c>
      <c r="D35" s="6">
        <v>166750.90000000002</v>
      </c>
      <c r="E35" s="6">
        <v>72929.442158225851</v>
      </c>
      <c r="F35" s="6">
        <f>VLOOKUP(Table2[[#This Row],[Intacct Customer ID]],'[1]Parish Education Assessment'!$A$8:$M$51,13,FALSE)</f>
        <v>120060.64799999999</v>
      </c>
      <c r="G35" s="6">
        <v>57970.633950999996</v>
      </c>
      <c r="H35" s="6">
        <v>10288.400422199999</v>
      </c>
      <c r="I35" s="6">
        <f>VLOOKUP(Table2[[#This Row],[Intacct Customer ID]],'[2]Billing Breakdown'!$D$8:$F$144,3,FALSE)</f>
        <v>2528.89</v>
      </c>
      <c r="J35" s="14"/>
      <c r="L35" s="17"/>
      <c r="M35" s="17"/>
      <c r="N35" s="18"/>
      <c r="O35" s="18"/>
    </row>
    <row r="36" spans="1:15" x14ac:dyDescent="0.2">
      <c r="A36" s="2">
        <v>10036</v>
      </c>
      <c r="B36" s="4" t="s">
        <v>33</v>
      </c>
      <c r="C36" s="4" t="s">
        <v>164</v>
      </c>
      <c r="D36" s="6">
        <v>37875.200000000004</v>
      </c>
      <c r="E36" s="6">
        <v>16564.931329493487</v>
      </c>
      <c r="F36" s="6">
        <f>VLOOKUP(Table2[[#This Row],[Intacct Customer ID]],'[1]Parish Education Assessment'!$A$8:$M$51,13,FALSE)</f>
        <v>31057.664000000001</v>
      </c>
      <c r="G36" s="6">
        <v>2326.5664390000002</v>
      </c>
      <c r="H36" s="6">
        <v>1154.8536217999999</v>
      </c>
      <c r="I36" s="6">
        <f>VLOOKUP(Table2[[#This Row],[Intacct Customer ID]],'[2]Billing Breakdown'!$D$8:$F$144,3,FALSE)</f>
        <v>101.49</v>
      </c>
      <c r="J36" s="14"/>
      <c r="L36" s="17"/>
      <c r="M36" s="17"/>
      <c r="N36" s="18"/>
      <c r="O36" s="18"/>
    </row>
    <row r="37" spans="1:15" x14ac:dyDescent="0.2">
      <c r="A37" s="2">
        <v>10037</v>
      </c>
      <c r="B37" s="4" t="s">
        <v>34</v>
      </c>
      <c r="C37" s="4" t="s">
        <v>162</v>
      </c>
      <c r="D37" s="6">
        <v>27514.300000000003</v>
      </c>
      <c r="E37" s="6">
        <v>12033.533554386055</v>
      </c>
      <c r="F37" s="6">
        <f>VLOOKUP(Table2[[#This Row],[Intacct Customer ID]],'[1]Parish Education Assessment'!$A$8:$M$51,13,FALSE)</f>
        <v>22561.726000000002</v>
      </c>
      <c r="G37" s="6">
        <v>4068.6987050000002</v>
      </c>
      <c r="H37" s="6">
        <v>1589.1206524000002</v>
      </c>
      <c r="I37" s="6">
        <f>VLOOKUP(Table2[[#This Row],[Intacct Customer ID]],'[2]Billing Breakdown'!$D$8:$F$144,3,FALSE)</f>
        <v>177.49</v>
      </c>
      <c r="J37" s="14"/>
      <c r="L37" s="17"/>
      <c r="M37" s="17"/>
      <c r="N37" s="18"/>
      <c r="O37" s="18"/>
    </row>
    <row r="38" spans="1:15" x14ac:dyDescent="0.2">
      <c r="A38" s="2">
        <v>10038</v>
      </c>
      <c r="B38" s="4" t="s">
        <v>35</v>
      </c>
      <c r="C38" s="4" t="s">
        <v>165</v>
      </c>
      <c r="D38" s="6">
        <v>211076.40000000002</v>
      </c>
      <c r="E38" s="6">
        <v>92315.448400977402</v>
      </c>
      <c r="F38" s="6">
        <f>VLOOKUP(Table2[[#This Row],[Intacct Customer ID]],'[1]Parish Education Assessment'!$A$8:$M$51,13,FALSE)</f>
        <v>151975.008</v>
      </c>
      <c r="G38" s="6">
        <v>63877.319563000019</v>
      </c>
      <c r="H38" s="6">
        <v>10317.587330999999</v>
      </c>
      <c r="I38" s="6">
        <f>VLOOKUP(Table2[[#This Row],[Intacct Customer ID]],'[2]Billing Breakdown'!$D$8:$F$144,3,FALSE)</f>
        <v>2786.56</v>
      </c>
      <c r="J38" s="14"/>
      <c r="L38" s="17"/>
      <c r="M38" s="17"/>
      <c r="N38" s="18"/>
      <c r="O38" s="18"/>
    </row>
    <row r="39" spans="1:15" x14ac:dyDescent="0.2">
      <c r="A39" s="2">
        <v>10039</v>
      </c>
      <c r="B39" s="4" t="s">
        <v>36</v>
      </c>
      <c r="C39" s="4" t="s">
        <v>162</v>
      </c>
      <c r="D39" s="6">
        <v>9176.7000000000007</v>
      </c>
      <c r="E39" s="6">
        <v>4013.4812576927093</v>
      </c>
      <c r="F39" s="6">
        <f>VLOOKUP(Table2[[#This Row],[Intacct Customer ID]],'[1]Parish Education Assessment'!$A$8:$M$51,13,FALSE)</f>
        <v>7524.8940000000002</v>
      </c>
      <c r="G39" s="6">
        <v>1300.244005</v>
      </c>
      <c r="H39" s="6">
        <v>210.10188283999997</v>
      </c>
      <c r="I39" s="6">
        <f>VLOOKUP(Table2[[#This Row],[Intacct Customer ID]],'[2]Billing Breakdown'!$D$8:$F$144,3,FALSE)</f>
        <v>56.72</v>
      </c>
      <c r="J39" s="14"/>
      <c r="L39" s="17"/>
      <c r="M39" s="17"/>
      <c r="N39" s="18"/>
      <c r="O39" s="18"/>
    </row>
    <row r="40" spans="1:15" x14ac:dyDescent="0.2">
      <c r="A40" s="2">
        <v>10040</v>
      </c>
      <c r="B40" s="4" t="s">
        <v>37</v>
      </c>
      <c r="C40" s="4" t="s">
        <v>164</v>
      </c>
      <c r="D40" s="6">
        <v>88671.44</v>
      </c>
      <c r="E40" s="6">
        <v>38780.952034241454</v>
      </c>
      <c r="F40" s="6">
        <f>VLOOKUP(Table2[[#This Row],[Intacct Customer ID]],'[1]Parish Education Assessment'!$A$8:$M$51,13,FALSE)</f>
        <v>63843.407999999996</v>
      </c>
      <c r="G40" s="6">
        <v>39879.06423399999</v>
      </c>
      <c r="H40" s="6">
        <v>7056.9260521000006</v>
      </c>
      <c r="I40" s="6">
        <f>VLOOKUP(Table2[[#This Row],[Intacct Customer ID]],'[2]Billing Breakdown'!$D$8:$F$144,3,FALSE)</f>
        <v>1739.67</v>
      </c>
      <c r="J40" s="14"/>
      <c r="L40" s="17"/>
      <c r="M40" s="17"/>
      <c r="N40" s="18"/>
      <c r="O40" s="18"/>
    </row>
    <row r="41" spans="1:15" x14ac:dyDescent="0.2">
      <c r="A41" s="2">
        <v>10041</v>
      </c>
      <c r="B41" s="4" t="s">
        <v>38</v>
      </c>
      <c r="C41" s="4" t="s">
        <v>165</v>
      </c>
      <c r="D41" s="6">
        <v>195738.90000000002</v>
      </c>
      <c r="E41" s="6">
        <v>85607.50668011239</v>
      </c>
      <c r="F41" s="6">
        <f>VLOOKUP(Table2[[#This Row],[Intacct Customer ID]],'[1]Parish Education Assessment'!$A$8:$M$51,13,FALSE)</f>
        <v>140932.008</v>
      </c>
      <c r="G41" s="6">
        <v>78070.035497999997</v>
      </c>
      <c r="H41" s="6">
        <v>12395.105567499997</v>
      </c>
      <c r="I41" s="6">
        <f>VLOOKUP(Table2[[#This Row],[Intacct Customer ID]],'[2]Billing Breakdown'!$D$8:$F$144,3,FALSE)</f>
        <v>3405.7</v>
      </c>
      <c r="J41" s="14"/>
      <c r="L41" s="17"/>
      <c r="M41" s="17"/>
      <c r="N41" s="18"/>
      <c r="O41" s="18"/>
    </row>
    <row r="42" spans="1:15" x14ac:dyDescent="0.2">
      <c r="A42" s="2">
        <v>10042</v>
      </c>
      <c r="B42" s="4" t="s">
        <v>39</v>
      </c>
      <c r="C42" s="4" t="s">
        <v>162</v>
      </c>
      <c r="D42" s="6">
        <v>72427.400000000009</v>
      </c>
      <c r="E42" s="6">
        <v>31676.529955584567</v>
      </c>
      <c r="F42" s="6">
        <f>VLOOKUP(Table2[[#This Row],[Intacct Customer ID]],'[1]Parish Education Assessment'!$A$8:$M$51,13,FALSE)</f>
        <v>52147.727999999996</v>
      </c>
      <c r="G42" s="6">
        <v>47968.608242999995</v>
      </c>
      <c r="H42" s="6">
        <v>9096.3177018999995</v>
      </c>
      <c r="I42" s="6">
        <f>VLOOKUP(Table2[[#This Row],[Intacct Customer ID]],'[2]Billing Breakdown'!$D$8:$F$144,3,FALSE)</f>
        <v>2092.5700000000002</v>
      </c>
      <c r="J42" s="14"/>
      <c r="L42" s="17"/>
      <c r="M42" s="17"/>
      <c r="N42" s="18"/>
      <c r="O42" s="18"/>
    </row>
    <row r="43" spans="1:15" x14ac:dyDescent="0.2">
      <c r="A43" s="2">
        <v>10043</v>
      </c>
      <c r="B43" s="4" t="s">
        <v>40</v>
      </c>
      <c r="C43" s="4" t="s">
        <v>165</v>
      </c>
      <c r="D43" s="6">
        <v>74402.600000000006</v>
      </c>
      <c r="E43" s="6">
        <v>32540.394763216354</v>
      </c>
      <c r="F43" s="6">
        <f>VLOOKUP(Table2[[#This Row],[Intacct Customer ID]],'[1]Parish Education Assessment'!$A$8:$M$51,13,FALSE)</f>
        <v>53569.871999999996</v>
      </c>
      <c r="G43" s="6">
        <v>35436.727180000002</v>
      </c>
      <c r="H43" s="6">
        <v>5481.8804230999986</v>
      </c>
      <c r="I43" s="6">
        <f>VLOOKUP(Table2[[#This Row],[Intacct Customer ID]],'[2]Billing Breakdown'!$D$8:$F$144,3,FALSE)</f>
        <v>1545.88</v>
      </c>
      <c r="J43" s="14"/>
      <c r="L43" s="17"/>
      <c r="M43" s="17"/>
      <c r="N43" s="18"/>
      <c r="O43" s="18"/>
    </row>
    <row r="44" spans="1:15" x14ac:dyDescent="0.2">
      <c r="A44" s="2">
        <v>10044</v>
      </c>
      <c r="B44" s="4" t="s">
        <v>41</v>
      </c>
      <c r="C44" s="4" t="s">
        <v>161</v>
      </c>
      <c r="D44" s="6">
        <v>40975.200000000004</v>
      </c>
      <c r="E44" s="6">
        <v>17920.733731102715</v>
      </c>
      <c r="F44" s="6">
        <v>0</v>
      </c>
      <c r="G44" s="6">
        <v>4982.2629030000007</v>
      </c>
      <c r="H44" s="6">
        <v>1458.45394745</v>
      </c>
      <c r="I44" s="6">
        <f>VLOOKUP(Table2[[#This Row],[Intacct Customer ID]],'[2]Billing Breakdown'!$D$8:$F$144,3,FALSE)</f>
        <v>217.34</v>
      </c>
      <c r="J44" s="14"/>
      <c r="L44" s="17"/>
      <c r="M44" s="17"/>
      <c r="N44" s="18"/>
      <c r="O44" s="18"/>
    </row>
    <row r="45" spans="1:15" x14ac:dyDescent="0.2">
      <c r="A45" s="2">
        <v>10045</v>
      </c>
      <c r="B45" s="4" t="s">
        <v>42</v>
      </c>
      <c r="C45" s="4" t="s">
        <v>161</v>
      </c>
      <c r="D45" s="6">
        <v>93090.8</v>
      </c>
      <c r="E45" s="6">
        <v>40713.783937975568</v>
      </c>
      <c r="F45" s="6">
        <v>0</v>
      </c>
      <c r="G45" s="6">
        <v>35401.284725000005</v>
      </c>
      <c r="H45" s="6">
        <v>7330.6250932199982</v>
      </c>
      <c r="I45" s="6">
        <f>VLOOKUP(Table2[[#This Row],[Intacct Customer ID]],'[2]Billing Breakdown'!$D$8:$F$144,3,FALSE)</f>
        <v>1544.33</v>
      </c>
      <c r="J45" s="14"/>
      <c r="L45" s="17"/>
      <c r="M45" s="17"/>
      <c r="N45" s="18"/>
      <c r="O45" s="18"/>
    </row>
    <row r="46" spans="1:15" x14ac:dyDescent="0.2">
      <c r="A46" s="2">
        <v>10046</v>
      </c>
      <c r="B46" s="4" t="s">
        <v>43</v>
      </c>
      <c r="C46" s="4" t="s">
        <v>166</v>
      </c>
      <c r="D46" s="6">
        <v>51602.700000000004</v>
      </c>
      <c r="E46" s="6">
        <v>22568.730512748542</v>
      </c>
      <c r="F46" s="6">
        <v>0</v>
      </c>
      <c r="G46" s="6">
        <v>21544.189173000002</v>
      </c>
      <c r="H46" s="6">
        <v>3804.571172299999</v>
      </c>
      <c r="I46" s="6">
        <f>VLOOKUP(Table2[[#This Row],[Intacct Customer ID]],'[2]Billing Breakdown'!$D$8:$F$144,3,FALSE)</f>
        <v>939.84</v>
      </c>
      <c r="J46" s="14"/>
      <c r="L46" s="17"/>
      <c r="M46" s="17"/>
      <c r="N46" s="18"/>
      <c r="O46" s="18"/>
    </row>
    <row r="47" spans="1:15" x14ac:dyDescent="0.2">
      <c r="A47" s="2">
        <v>10047</v>
      </c>
      <c r="B47" s="4" t="s">
        <v>44</v>
      </c>
      <c r="C47" s="4" t="s">
        <v>166</v>
      </c>
      <c r="D47" s="6">
        <v>95986.1</v>
      </c>
      <c r="E47" s="6">
        <v>41980.059645517249</v>
      </c>
      <c r="F47" s="6">
        <v>0</v>
      </c>
      <c r="G47" s="6">
        <v>50357.386035999996</v>
      </c>
      <c r="H47" s="6">
        <v>7733.0317911000002</v>
      </c>
      <c r="I47" s="6">
        <f>VLOOKUP(Table2[[#This Row],[Intacct Customer ID]],'[2]Billing Breakdown'!$D$8:$F$144,3,FALSE)</f>
        <v>2196.77</v>
      </c>
      <c r="J47" s="14"/>
      <c r="L47" s="17"/>
      <c r="M47" s="17"/>
      <c r="N47" s="18"/>
      <c r="O47" s="18"/>
    </row>
    <row r="48" spans="1:15" x14ac:dyDescent="0.2">
      <c r="A48" s="2">
        <v>10048</v>
      </c>
      <c r="B48" s="4" t="s">
        <v>45</v>
      </c>
      <c r="C48" s="4" t="s">
        <v>166</v>
      </c>
      <c r="D48" s="6">
        <v>35417.4</v>
      </c>
      <c r="E48" s="6">
        <v>15489.998702824079</v>
      </c>
      <c r="F48" s="6">
        <v>0</v>
      </c>
      <c r="G48" s="6">
        <v>2675.7395670000001</v>
      </c>
      <c r="H48" s="6">
        <v>1113.8517668700001</v>
      </c>
      <c r="I48" s="6">
        <f>VLOOKUP(Table2[[#This Row],[Intacct Customer ID]],'[2]Billing Breakdown'!$D$8:$F$144,3,FALSE)</f>
        <v>116.73</v>
      </c>
      <c r="J48" s="14"/>
      <c r="L48" s="17"/>
      <c r="M48" s="17"/>
      <c r="N48" s="18"/>
      <c r="O48" s="18"/>
    </row>
    <row r="49" spans="1:15" x14ac:dyDescent="0.2">
      <c r="A49" s="2">
        <v>10049</v>
      </c>
      <c r="B49" s="4" t="s">
        <v>46</v>
      </c>
      <c r="C49" s="4" t="s">
        <v>166</v>
      </c>
      <c r="D49" s="6">
        <v>74192</v>
      </c>
      <c r="E49" s="6">
        <v>32448.287671029611</v>
      </c>
      <c r="F49" s="6">
        <v>0</v>
      </c>
      <c r="G49" s="6">
        <v>9154.7260119999992</v>
      </c>
      <c r="H49" s="6">
        <v>1826.0400164999999</v>
      </c>
      <c r="I49" s="6">
        <f>VLOOKUP(Table2[[#This Row],[Intacct Customer ID]],'[2]Billing Breakdown'!$D$8:$F$144,3,FALSE)</f>
        <v>399.36</v>
      </c>
      <c r="J49" s="14"/>
      <c r="L49" s="17"/>
      <c r="M49" s="17"/>
      <c r="N49" s="18"/>
      <c r="O49" s="18"/>
    </row>
    <row r="50" spans="1:15" x14ac:dyDescent="0.2">
      <c r="A50" s="2">
        <v>10050</v>
      </c>
      <c r="B50" s="4" t="s">
        <v>47</v>
      </c>
      <c r="C50" s="4" t="s">
        <v>167</v>
      </c>
      <c r="D50" s="6">
        <v>50736.100000000006</v>
      </c>
      <c r="E50" s="6">
        <v>22189.71813815675</v>
      </c>
      <c r="F50" s="6">
        <v>0</v>
      </c>
      <c r="G50" s="6">
        <v>5183.6740879999998</v>
      </c>
      <c r="H50" s="6">
        <v>1017.7482138707999</v>
      </c>
      <c r="I50" s="6">
        <f>VLOOKUP(Table2[[#This Row],[Intacct Customer ID]],'[2]Billing Breakdown'!$D$8:$F$144,3,FALSE)</f>
        <v>226.13</v>
      </c>
      <c r="J50" s="14"/>
      <c r="L50" s="17"/>
      <c r="M50" s="17"/>
      <c r="N50" s="18"/>
      <c r="O50" s="18"/>
    </row>
    <row r="51" spans="1:15" x14ac:dyDescent="0.2">
      <c r="A51" s="2">
        <v>10051</v>
      </c>
      <c r="B51" s="4" t="s">
        <v>48</v>
      </c>
      <c r="C51" s="4" t="s">
        <v>168</v>
      </c>
      <c r="D51" s="6">
        <v>26818.300000000003</v>
      </c>
      <c r="E51" s="6">
        <v>11729.134047444111</v>
      </c>
      <c r="F51" s="6">
        <v>0</v>
      </c>
      <c r="G51" s="6">
        <v>2153.7885809999998</v>
      </c>
      <c r="H51" s="6">
        <v>316.20744639999992</v>
      </c>
      <c r="I51" s="6">
        <f>VLOOKUP(Table2[[#This Row],[Intacct Customer ID]],'[2]Billing Breakdown'!$D$8:$F$144,3,FALSE)</f>
        <v>93.96</v>
      </c>
      <c r="J51" s="14"/>
      <c r="L51" s="17"/>
      <c r="M51" s="17"/>
      <c r="N51" s="18"/>
      <c r="O51" s="18"/>
    </row>
    <row r="52" spans="1:15" x14ac:dyDescent="0.2">
      <c r="A52" s="2">
        <v>10052</v>
      </c>
      <c r="B52" s="4" t="s">
        <v>49</v>
      </c>
      <c r="C52" s="4" t="s">
        <v>161</v>
      </c>
      <c r="D52" s="6">
        <v>89251.700000000012</v>
      </c>
      <c r="E52" s="6">
        <v>39034.7320024859</v>
      </c>
      <c r="F52" s="6">
        <v>0</v>
      </c>
      <c r="G52" s="6">
        <v>24272.262742000003</v>
      </c>
      <c r="H52" s="6">
        <v>5233.5053957699993</v>
      </c>
      <c r="I52" s="6">
        <f>VLOOKUP(Table2[[#This Row],[Intacct Customer ID]],'[2]Billing Breakdown'!$D$8:$F$144,3,FALSE)</f>
        <v>1058.8499999999999</v>
      </c>
      <c r="J52" s="14"/>
      <c r="L52" s="17"/>
      <c r="M52" s="17"/>
      <c r="N52" s="18"/>
      <c r="O52" s="18"/>
    </row>
    <row r="53" spans="1:15" x14ac:dyDescent="0.2">
      <c r="A53" s="2">
        <v>10053</v>
      </c>
      <c r="B53" s="4" t="s">
        <v>50</v>
      </c>
      <c r="C53" s="4" t="s">
        <v>163</v>
      </c>
      <c r="D53" s="6">
        <v>190792.7</v>
      </c>
      <c r="E53" s="6">
        <v>83444.258345002861</v>
      </c>
      <c r="F53" s="6">
        <f>VLOOKUP(Table2[[#This Row],[Intacct Customer ID]],'[1]Parish Education Assessment'!$A$8:$M$51,13,FALSE)</f>
        <v>137370.74399999998</v>
      </c>
      <c r="G53" s="6">
        <v>71061.664451000019</v>
      </c>
      <c r="H53" s="6">
        <v>14578.268799300002</v>
      </c>
      <c r="I53" s="6">
        <f>VLOOKUP(Table2[[#This Row],[Intacct Customer ID]],'[2]Billing Breakdown'!$D$8:$F$144,3,FALSE)</f>
        <v>3099.97</v>
      </c>
      <c r="J53" s="14"/>
      <c r="L53" s="17"/>
      <c r="M53" s="17"/>
      <c r="N53" s="18"/>
      <c r="O53" s="18"/>
    </row>
    <row r="54" spans="1:15" x14ac:dyDescent="0.2">
      <c r="A54" s="2">
        <v>10055</v>
      </c>
      <c r="B54" s="4" t="s">
        <v>51</v>
      </c>
      <c r="C54" s="4" t="s">
        <v>169</v>
      </c>
      <c r="D54" s="6">
        <v>14842.1</v>
      </c>
      <c r="E54" s="6">
        <v>6491.2757499755853</v>
      </c>
      <c r="F54" s="6">
        <v>0</v>
      </c>
      <c r="G54" s="6">
        <v>0</v>
      </c>
      <c r="H54" s="6">
        <v>65.000274849999983</v>
      </c>
      <c r="I54" s="6">
        <f>VLOOKUP(Table2[[#This Row],[Intacct Customer ID]],'[2]Billing Breakdown'!$D$8:$F$144,3,FALSE)</f>
        <v>0</v>
      </c>
      <c r="J54" s="14"/>
      <c r="L54" s="17"/>
      <c r="M54" s="17"/>
      <c r="N54" s="18"/>
      <c r="O54" s="18"/>
    </row>
    <row r="55" spans="1:15" x14ac:dyDescent="0.2">
      <c r="A55" s="2">
        <v>10056</v>
      </c>
      <c r="B55" s="4" t="s">
        <v>52</v>
      </c>
      <c r="C55" s="4" t="s">
        <v>170</v>
      </c>
      <c r="D55" s="6">
        <v>6156.9000000000005</v>
      </c>
      <c r="E55" s="6">
        <v>2692.7547762799527</v>
      </c>
      <c r="F55" s="6">
        <v>0</v>
      </c>
      <c r="G55" s="6">
        <v>0</v>
      </c>
      <c r="H55" s="6">
        <v>0</v>
      </c>
      <c r="I55" s="6">
        <v>0</v>
      </c>
      <c r="J55" s="14"/>
      <c r="L55" s="17"/>
      <c r="M55" s="17"/>
      <c r="N55" s="18"/>
      <c r="O55" s="18"/>
    </row>
    <row r="56" spans="1:15" x14ac:dyDescent="0.2">
      <c r="A56" s="2">
        <v>10058</v>
      </c>
      <c r="B56" s="4" t="s">
        <v>53</v>
      </c>
      <c r="C56" s="4" t="s">
        <v>167</v>
      </c>
      <c r="D56" s="6">
        <v>24000.300000000003</v>
      </c>
      <c r="E56" s="6">
        <v>10496.665928819981</v>
      </c>
      <c r="F56" s="6">
        <v>0</v>
      </c>
      <c r="G56" s="6">
        <v>9583.067301000001</v>
      </c>
      <c r="H56" s="6">
        <v>1229.8733567499999</v>
      </c>
      <c r="I56" s="6">
        <f>VLOOKUP(Table2[[#This Row],[Intacct Customer ID]],'[2]Billing Breakdown'!$D$8:$F$144,3,FALSE)</f>
        <v>418.05</v>
      </c>
      <c r="J56" s="14"/>
      <c r="L56" s="17"/>
      <c r="M56" s="17"/>
      <c r="N56" s="18"/>
      <c r="O56" s="18"/>
    </row>
    <row r="57" spans="1:15" x14ac:dyDescent="0.2">
      <c r="A57" s="2">
        <v>10060</v>
      </c>
      <c r="B57" s="4" t="s">
        <v>54</v>
      </c>
      <c r="C57" s="4" t="s">
        <v>167</v>
      </c>
      <c r="D57" s="6">
        <v>64203.100000000006</v>
      </c>
      <c r="E57" s="6">
        <v>28079.586184115287</v>
      </c>
      <c r="F57" s="6">
        <v>0</v>
      </c>
      <c r="G57" s="6">
        <v>33318.806499000006</v>
      </c>
      <c r="H57" s="6">
        <v>6417.6079909999989</v>
      </c>
      <c r="I57" s="6">
        <f>VLOOKUP(Table2[[#This Row],[Intacct Customer ID]],'[2]Billing Breakdown'!$D$8:$F$144,3,FALSE)</f>
        <v>1453.49</v>
      </c>
      <c r="J57" s="14"/>
      <c r="L57" s="17"/>
      <c r="M57" s="17"/>
      <c r="N57" s="18"/>
      <c r="O57" s="18"/>
    </row>
    <row r="58" spans="1:15" x14ac:dyDescent="0.2">
      <c r="A58" s="2">
        <v>10061</v>
      </c>
      <c r="B58" s="4" t="s">
        <v>55</v>
      </c>
      <c r="C58" s="4" t="s">
        <v>168</v>
      </c>
      <c r="D58" s="6">
        <v>13687.6</v>
      </c>
      <c r="E58" s="6">
        <v>5986.3486942795034</v>
      </c>
      <c r="F58" s="6">
        <v>0</v>
      </c>
      <c r="G58" s="6">
        <v>1236.0090890000001</v>
      </c>
      <c r="H58" s="6">
        <v>532.46991748498999</v>
      </c>
      <c r="I58" s="6">
        <f>VLOOKUP(Table2[[#This Row],[Intacct Customer ID]],'[2]Billing Breakdown'!$D$8:$F$144,3,FALSE)</f>
        <v>53.92</v>
      </c>
      <c r="J58" s="14"/>
      <c r="L58" s="17"/>
      <c r="M58" s="17"/>
      <c r="N58" s="18"/>
      <c r="O58" s="18"/>
    </row>
    <row r="59" spans="1:15" x14ac:dyDescent="0.2">
      <c r="A59" s="2">
        <v>10062</v>
      </c>
      <c r="B59" s="4" t="s">
        <v>56</v>
      </c>
      <c r="C59" s="4" t="s">
        <v>171</v>
      </c>
      <c r="D59" s="6">
        <v>230677.40000000002</v>
      </c>
      <c r="E59" s="6">
        <v>100888.05577966852</v>
      </c>
      <c r="F59" s="6">
        <v>0</v>
      </c>
      <c r="G59" s="6">
        <v>67324.421034999992</v>
      </c>
      <c r="H59" s="6">
        <v>10703.139368599996</v>
      </c>
      <c r="I59" s="6">
        <f>VLOOKUP(Table2[[#This Row],[Intacct Customer ID]],'[2]Billing Breakdown'!$D$8:$F$144,3,FALSE)</f>
        <v>2936.94</v>
      </c>
      <c r="J59" s="14"/>
      <c r="L59" s="17"/>
      <c r="M59" s="17"/>
      <c r="N59" s="18"/>
      <c r="O59" s="18"/>
    </row>
    <row r="60" spans="1:15" x14ac:dyDescent="0.2">
      <c r="A60" s="2">
        <v>10064</v>
      </c>
      <c r="B60" s="4" t="s">
        <v>57</v>
      </c>
      <c r="C60" s="4" t="s">
        <v>169</v>
      </c>
      <c r="D60" s="6">
        <v>63771</v>
      </c>
      <c r="E60" s="6">
        <v>27890.604823555495</v>
      </c>
      <c r="F60" s="6">
        <v>0</v>
      </c>
      <c r="G60" s="6">
        <v>19280.327554</v>
      </c>
      <c r="H60" s="6">
        <v>4085.1381318999997</v>
      </c>
      <c r="I60" s="6">
        <f>VLOOKUP(Table2[[#This Row],[Intacct Customer ID]],'[2]Billing Breakdown'!$D$8:$F$144,3,FALSE)</f>
        <v>841.08</v>
      </c>
      <c r="J60" s="14"/>
      <c r="L60" s="17"/>
      <c r="M60" s="17"/>
      <c r="N60" s="18"/>
      <c r="O60" s="18"/>
    </row>
    <row r="61" spans="1:15" x14ac:dyDescent="0.2">
      <c r="A61" s="2">
        <v>10065</v>
      </c>
      <c r="B61" s="4" t="s">
        <v>58</v>
      </c>
      <c r="C61" s="4" t="s">
        <v>167</v>
      </c>
      <c r="D61" s="6">
        <v>44538.100000000006</v>
      </c>
      <c r="E61" s="6">
        <v>19478.988046165141</v>
      </c>
      <c r="F61" s="6">
        <v>0</v>
      </c>
      <c r="G61" s="6">
        <v>14795.141034999999</v>
      </c>
      <c r="H61" s="6">
        <v>2503.8981451999998</v>
      </c>
      <c r="I61" s="6">
        <f>VLOOKUP(Table2[[#This Row],[Intacct Customer ID]],'[2]Billing Breakdown'!$D$8:$F$144,3,FALSE)</f>
        <v>645.41999999999996</v>
      </c>
      <c r="J61" s="14"/>
      <c r="L61" s="17"/>
      <c r="M61" s="17"/>
      <c r="N61" s="18"/>
      <c r="O61" s="18"/>
    </row>
    <row r="62" spans="1:15" x14ac:dyDescent="0.2">
      <c r="A62" s="2">
        <v>10066</v>
      </c>
      <c r="B62" s="4" t="s">
        <v>59</v>
      </c>
      <c r="C62" s="4" t="s">
        <v>163</v>
      </c>
      <c r="D62" s="6">
        <v>67119.7</v>
      </c>
      <c r="E62" s="6">
        <v>29355.177566222854</v>
      </c>
      <c r="F62" s="6">
        <f>VLOOKUP(Table2[[#This Row],[Intacct Customer ID]],'[1]Parish Education Assessment'!$A$8:$M$51,13,FALSE)</f>
        <v>35828</v>
      </c>
      <c r="G62" s="6">
        <v>2351.6686979999999</v>
      </c>
      <c r="H62" s="6">
        <v>462.84250694999992</v>
      </c>
      <c r="I62" s="6">
        <f>VLOOKUP(Table2[[#This Row],[Intacct Customer ID]],'[2]Billing Breakdown'!$D$8:$F$144,3,FALSE)</f>
        <v>102.59</v>
      </c>
      <c r="J62" s="14"/>
      <c r="L62" s="17"/>
      <c r="M62" s="17"/>
      <c r="N62" s="18"/>
      <c r="O62" s="18"/>
    </row>
    <row r="63" spans="1:15" x14ac:dyDescent="0.2">
      <c r="A63" s="2">
        <v>10069</v>
      </c>
      <c r="B63" s="4" t="s">
        <v>60</v>
      </c>
      <c r="C63" s="4" t="s">
        <v>161</v>
      </c>
      <c r="D63" s="6">
        <v>106770.8</v>
      </c>
      <c r="E63" s="6">
        <v>46696.808729593067</v>
      </c>
      <c r="F63" s="6">
        <v>0</v>
      </c>
      <c r="G63" s="6">
        <v>12937.729991</v>
      </c>
      <c r="H63" s="6">
        <v>4515.6838189</v>
      </c>
      <c r="I63" s="6">
        <v>564.39</v>
      </c>
      <c r="J63" s="14"/>
      <c r="L63" s="17"/>
      <c r="M63" s="17"/>
      <c r="N63" s="18"/>
      <c r="O63" s="18"/>
    </row>
    <row r="64" spans="1:15" x14ac:dyDescent="0.2">
      <c r="A64" s="2">
        <v>10070</v>
      </c>
      <c r="B64" s="4" t="s">
        <v>61</v>
      </c>
      <c r="C64" s="4" t="s">
        <v>171</v>
      </c>
      <c r="D64" s="6">
        <v>21876.7</v>
      </c>
      <c r="E64" s="6">
        <v>9567.8975481563175</v>
      </c>
      <c r="F64" s="6">
        <v>0</v>
      </c>
      <c r="G64" s="6">
        <v>745.07065899999998</v>
      </c>
      <c r="H64" s="6">
        <v>87.022782999999976</v>
      </c>
      <c r="I64" s="6">
        <f>VLOOKUP(Table2[[#This Row],[Intacct Customer ID]],'[2]Billing Breakdown'!$D$8:$F$144,3,FALSE)</f>
        <v>32.5</v>
      </c>
      <c r="J64" s="14"/>
      <c r="L64" s="17"/>
      <c r="M64" s="17"/>
      <c r="N64" s="18"/>
      <c r="O64" s="18"/>
    </row>
    <row r="65" spans="1:15" x14ac:dyDescent="0.2">
      <c r="A65" s="2">
        <v>10071</v>
      </c>
      <c r="B65" s="4" t="s">
        <v>62</v>
      </c>
      <c r="C65" s="4" t="s">
        <v>161</v>
      </c>
      <c r="D65" s="6">
        <v>44414.5</v>
      </c>
      <c r="E65" s="6">
        <v>19424.930892346136</v>
      </c>
      <c r="F65" s="6">
        <v>0</v>
      </c>
      <c r="G65" s="6">
        <v>1732.9489290000001</v>
      </c>
      <c r="H65" s="6">
        <v>345.99990349999996</v>
      </c>
      <c r="I65" s="6">
        <f>VLOOKUP(Table2[[#This Row],[Intacct Customer ID]],'[2]Billing Breakdown'!$D$8:$F$144,3,FALSE)</f>
        <v>75.599999999999994</v>
      </c>
      <c r="J65" s="14"/>
      <c r="L65" s="17"/>
      <c r="M65" s="17"/>
      <c r="N65" s="18"/>
      <c r="O65" s="18"/>
    </row>
    <row r="66" spans="1:15" x14ac:dyDescent="0.2">
      <c r="A66" s="2">
        <v>10072</v>
      </c>
      <c r="B66" s="4" t="s">
        <v>63</v>
      </c>
      <c r="C66" s="4" t="s">
        <v>162</v>
      </c>
      <c r="D66" s="6">
        <v>21058.2</v>
      </c>
      <c r="E66" s="6">
        <v>9209.9219785701389</v>
      </c>
      <c r="F66" s="6">
        <f>VLOOKUP(Table2[[#This Row],[Intacct Customer ID]],'[1]Parish Education Assessment'!$A$8:$M$51,13,FALSE)</f>
        <v>17267.724000000002</v>
      </c>
      <c r="G66" s="6">
        <v>1124.0686110000001</v>
      </c>
      <c r="H66" s="6">
        <v>350.31831047499998</v>
      </c>
      <c r="I66" s="6">
        <f>VLOOKUP(Table2[[#This Row],[Intacct Customer ID]],'[2]Billing Breakdown'!$D$8:$F$144,3,FALSE)</f>
        <v>49.04</v>
      </c>
      <c r="J66" s="14"/>
      <c r="L66" s="17"/>
      <c r="M66" s="17"/>
      <c r="N66" s="18"/>
      <c r="O66" s="18"/>
    </row>
    <row r="67" spans="1:15" x14ac:dyDescent="0.2">
      <c r="A67" s="2">
        <v>10073</v>
      </c>
      <c r="B67" s="4" t="s">
        <v>64</v>
      </c>
      <c r="C67" s="4" t="s">
        <v>171</v>
      </c>
      <c r="D67" s="6">
        <v>56365.100000000006</v>
      </c>
      <c r="E67" s="6">
        <v>24651.592886111051</v>
      </c>
      <c r="F67" s="6">
        <v>0</v>
      </c>
      <c r="G67" s="6">
        <v>18033.843732999998</v>
      </c>
      <c r="H67" s="6">
        <v>3439.6265413000001</v>
      </c>
      <c r="I67" s="6">
        <f>VLOOKUP(Table2[[#This Row],[Intacct Customer ID]],'[2]Billing Breakdown'!$D$8:$F$144,3,FALSE)</f>
        <v>786.7</v>
      </c>
      <c r="J67" s="14"/>
      <c r="L67" s="17"/>
      <c r="M67" s="17"/>
      <c r="N67" s="18"/>
      <c r="O67" s="18"/>
    </row>
    <row r="68" spans="1:15" x14ac:dyDescent="0.2">
      <c r="A68" s="2">
        <v>10074</v>
      </c>
      <c r="B68" s="4" t="s">
        <v>65</v>
      </c>
      <c r="C68" s="4" t="s">
        <v>166</v>
      </c>
      <c r="D68" s="6">
        <v>14730</v>
      </c>
      <c r="E68" s="6">
        <v>6442.2481857109415</v>
      </c>
      <c r="F68" s="6">
        <v>0</v>
      </c>
      <c r="G68" s="6">
        <v>309.01890100000003</v>
      </c>
      <c r="H68" s="6">
        <v>146.53174479999998</v>
      </c>
      <c r="I68" s="6">
        <f>VLOOKUP(Table2[[#This Row],[Intacct Customer ID]],'[2]Billing Breakdown'!$D$8:$F$144,3,FALSE)</f>
        <v>13.48</v>
      </c>
      <c r="J68" s="14"/>
      <c r="L68" s="17"/>
      <c r="M68" s="17"/>
      <c r="N68" s="18"/>
      <c r="O68" s="18"/>
    </row>
    <row r="69" spans="1:15" x14ac:dyDescent="0.2">
      <c r="A69" s="2">
        <v>10075</v>
      </c>
      <c r="B69" s="4" t="s">
        <v>66</v>
      </c>
      <c r="C69" s="4" t="s">
        <v>167</v>
      </c>
      <c r="D69" s="6">
        <v>17796</v>
      </c>
      <c r="E69" s="6">
        <v>7783.1804964638095</v>
      </c>
      <c r="F69" s="6">
        <v>0</v>
      </c>
      <c r="G69" s="6">
        <v>0</v>
      </c>
      <c r="H69" s="6">
        <v>58.12227013119999</v>
      </c>
      <c r="I69" s="6">
        <v>0</v>
      </c>
      <c r="J69" s="14"/>
      <c r="L69" s="17"/>
      <c r="M69" s="17"/>
      <c r="N69" s="18"/>
      <c r="O69" s="18"/>
    </row>
    <row r="70" spans="1:15" x14ac:dyDescent="0.2">
      <c r="A70" s="2">
        <v>10076</v>
      </c>
      <c r="B70" s="4" t="s">
        <v>67</v>
      </c>
      <c r="C70" s="4" t="s">
        <v>170</v>
      </c>
      <c r="D70" s="6">
        <v>9199.1</v>
      </c>
      <c r="E70" s="6">
        <v>4023.2780234333686</v>
      </c>
      <c r="F70" s="6">
        <v>0</v>
      </c>
      <c r="G70" s="6">
        <v>328.81652600000007</v>
      </c>
      <c r="H70" s="6">
        <v>71.112737513999988</v>
      </c>
      <c r="I70" s="6">
        <f>VLOOKUP(Table2[[#This Row],[Intacct Customer ID]],'[2]Billing Breakdown'!$D$8:$F$144,3,FALSE)</f>
        <v>14.34</v>
      </c>
      <c r="J70" s="14"/>
      <c r="L70" s="17"/>
      <c r="M70" s="17"/>
      <c r="N70" s="18"/>
      <c r="O70" s="18"/>
    </row>
    <row r="71" spans="1:15" x14ac:dyDescent="0.2">
      <c r="A71" s="2">
        <v>10078</v>
      </c>
      <c r="B71" s="4" t="s">
        <v>68</v>
      </c>
      <c r="C71" s="4" t="s">
        <v>168</v>
      </c>
      <c r="D71" s="6">
        <v>23959.300000000003</v>
      </c>
      <c r="E71" s="6">
        <v>10478.734348669666</v>
      </c>
      <c r="F71" s="6">
        <v>0</v>
      </c>
      <c r="G71" s="6">
        <v>1283.1531639999998</v>
      </c>
      <c r="H71" s="6">
        <v>267.92942929999998</v>
      </c>
      <c r="I71" s="6">
        <f>VLOOKUP(Table2[[#This Row],[Intacct Customer ID]],'[2]Billing Breakdown'!$D$8:$F$144,3,FALSE)</f>
        <v>55.98</v>
      </c>
      <c r="J71" s="14"/>
      <c r="L71" s="17"/>
      <c r="M71" s="17"/>
      <c r="N71" s="18"/>
      <c r="O71" s="18"/>
    </row>
    <row r="72" spans="1:15" x14ac:dyDescent="0.2">
      <c r="A72" s="2">
        <v>10079</v>
      </c>
      <c r="B72" s="4" t="s">
        <v>69</v>
      </c>
      <c r="C72" s="4" t="s">
        <v>162</v>
      </c>
      <c r="D72" s="6">
        <v>86946.6</v>
      </c>
      <c r="E72" s="6">
        <v>38026.583577986079</v>
      </c>
      <c r="F72" s="6">
        <f>VLOOKUP(Table2[[#This Row],[Intacct Customer ID]],'[1]Parish Education Assessment'!$A$8:$M$51,13,FALSE)</f>
        <v>62601.551999999996</v>
      </c>
      <c r="G72" s="6">
        <v>24133.457483000002</v>
      </c>
      <c r="H72" s="6">
        <v>3831.7729838249998</v>
      </c>
      <c r="I72" s="6">
        <f>VLOOKUP(Table2[[#This Row],[Intacct Customer ID]],'[2]Billing Breakdown'!$D$8:$F$144,3,FALSE)</f>
        <v>1052.79</v>
      </c>
      <c r="J72" s="14"/>
      <c r="L72" s="17"/>
      <c r="M72" s="17"/>
      <c r="N72" s="18"/>
      <c r="O72" s="18"/>
    </row>
    <row r="73" spans="1:15" x14ac:dyDescent="0.2">
      <c r="A73" s="2">
        <v>10080</v>
      </c>
      <c r="B73" s="4" t="s">
        <v>70</v>
      </c>
      <c r="C73" s="4" t="s">
        <v>161</v>
      </c>
      <c r="D73" s="6">
        <v>183906.30000000002</v>
      </c>
      <c r="E73" s="6">
        <v>80432.452648731312</v>
      </c>
      <c r="F73" s="6">
        <v>0</v>
      </c>
      <c r="G73" s="6">
        <v>44080.614729000001</v>
      </c>
      <c r="H73" s="6">
        <v>8478.0809210999978</v>
      </c>
      <c r="I73" s="6">
        <f>VLOOKUP(Table2[[#This Row],[Intacct Customer ID]],'[2]Billing Breakdown'!$D$8:$F$144,3,FALSE)</f>
        <v>1922.96</v>
      </c>
      <c r="J73" s="14"/>
      <c r="L73" s="17"/>
      <c r="M73" s="17"/>
      <c r="N73" s="18"/>
      <c r="O73" s="18"/>
    </row>
    <row r="74" spans="1:15" x14ac:dyDescent="0.2">
      <c r="A74" s="2">
        <v>10081</v>
      </c>
      <c r="B74" s="4" t="s">
        <v>71</v>
      </c>
      <c r="C74" s="4" t="s">
        <v>164</v>
      </c>
      <c r="D74" s="6">
        <v>159739.70000000001</v>
      </c>
      <c r="E74" s="6">
        <v>69863.054481399202</v>
      </c>
      <c r="F74" s="6">
        <f>VLOOKUP(Table2[[#This Row],[Intacct Customer ID]],'[1]Parish Education Assessment'!$A$8:$M$51,13,FALSE)</f>
        <v>115012.58399999999</v>
      </c>
      <c r="G74" s="6">
        <v>40716.718251000006</v>
      </c>
      <c r="H74" s="6">
        <v>7414.4619850000008</v>
      </c>
      <c r="I74" s="6">
        <f>VLOOKUP(Table2[[#This Row],[Intacct Customer ID]],'[2]Billing Breakdown'!$D$8:$F$144,3,FALSE)</f>
        <v>1776.21</v>
      </c>
      <c r="J74" s="14"/>
      <c r="L74" s="17"/>
      <c r="M74" s="17"/>
      <c r="N74" s="18"/>
      <c r="O74" s="18"/>
    </row>
    <row r="75" spans="1:15" x14ac:dyDescent="0.2">
      <c r="A75" s="2">
        <v>10083</v>
      </c>
      <c r="B75" s="4" t="s">
        <v>72</v>
      </c>
      <c r="C75" s="4" t="s">
        <v>167</v>
      </c>
      <c r="D75" s="6">
        <v>11380.7</v>
      </c>
      <c r="E75" s="6">
        <v>4977.4130296755275</v>
      </c>
      <c r="F75" s="6">
        <v>0</v>
      </c>
      <c r="G75" s="6">
        <v>147.079725</v>
      </c>
      <c r="H75" s="6">
        <v>88.117441149999991</v>
      </c>
      <c r="I75" s="6">
        <f>VLOOKUP(Table2[[#This Row],[Intacct Customer ID]],'[2]Billing Breakdown'!$D$8:$F$144,3,FALSE)</f>
        <v>6.42</v>
      </c>
      <c r="J75" s="14"/>
      <c r="L75" s="17"/>
      <c r="M75" s="17"/>
      <c r="N75" s="18"/>
      <c r="O75" s="18"/>
    </row>
    <row r="76" spans="1:15" x14ac:dyDescent="0.2">
      <c r="A76" s="2">
        <v>10084</v>
      </c>
      <c r="B76" s="4" t="s">
        <v>73</v>
      </c>
      <c r="C76" s="4" t="s">
        <v>167</v>
      </c>
      <c r="D76" s="6">
        <v>44360.100000000006</v>
      </c>
      <c r="E76" s="6">
        <v>19401.138746975965</v>
      </c>
      <c r="F76" s="6">
        <v>0</v>
      </c>
      <c r="G76" s="6">
        <v>25134.963798000004</v>
      </c>
      <c r="H76" s="6">
        <v>4045.6216908999995</v>
      </c>
      <c r="I76" s="6">
        <f>VLOOKUP(Table2[[#This Row],[Intacct Customer ID]],'[2]Billing Breakdown'!$D$8:$F$144,3,FALSE)</f>
        <v>1096.48</v>
      </c>
      <c r="J76" s="14"/>
      <c r="L76" s="17"/>
      <c r="M76" s="17"/>
      <c r="N76" s="18"/>
      <c r="O76" s="18"/>
    </row>
    <row r="77" spans="1:15" x14ac:dyDescent="0.2">
      <c r="A77" s="2">
        <v>10085</v>
      </c>
      <c r="B77" s="4" t="s">
        <v>74</v>
      </c>
      <c r="C77" s="4" t="s">
        <v>167</v>
      </c>
      <c r="D77" s="6">
        <v>30708.400000000001</v>
      </c>
      <c r="E77" s="6">
        <v>13430.491119218321</v>
      </c>
      <c r="F77" s="6">
        <v>0</v>
      </c>
      <c r="G77" s="6">
        <v>6027.6728830000011</v>
      </c>
      <c r="H77" s="6">
        <v>1443.0738848999999</v>
      </c>
      <c r="I77" s="6">
        <f>VLOOKUP(Table2[[#This Row],[Intacct Customer ID]],'[2]Billing Breakdown'!$D$8:$F$144,3,FALSE)</f>
        <v>262.95</v>
      </c>
      <c r="J77" s="14"/>
      <c r="L77" s="17"/>
      <c r="M77" s="17"/>
      <c r="N77" s="18"/>
      <c r="O77" s="18"/>
    </row>
    <row r="78" spans="1:15" x14ac:dyDescent="0.2">
      <c r="A78" s="2">
        <v>10087</v>
      </c>
      <c r="B78" s="4" t="s">
        <v>75</v>
      </c>
      <c r="C78" s="4" t="s">
        <v>167</v>
      </c>
      <c r="D78" s="6">
        <v>36696.700000000004</v>
      </c>
      <c r="E78" s="6">
        <v>16049.50773907527</v>
      </c>
      <c r="F78" s="6">
        <v>0</v>
      </c>
      <c r="G78" s="6">
        <v>2955.0059320000005</v>
      </c>
      <c r="H78" s="6">
        <v>673.48012419999986</v>
      </c>
      <c r="I78" s="6">
        <f>VLOOKUP(Table2[[#This Row],[Intacct Customer ID]],'[2]Billing Breakdown'!$D$8:$F$144,3,FALSE)</f>
        <v>128.91</v>
      </c>
      <c r="J78" s="14"/>
      <c r="L78" s="17"/>
      <c r="M78" s="17"/>
      <c r="N78" s="18"/>
      <c r="O78" s="18"/>
    </row>
    <row r="79" spans="1:15" x14ac:dyDescent="0.2">
      <c r="A79" s="2">
        <v>10088</v>
      </c>
      <c r="B79" s="4" t="s">
        <v>76</v>
      </c>
      <c r="C79" s="4" t="s">
        <v>161</v>
      </c>
      <c r="D79" s="6">
        <v>54010.5</v>
      </c>
      <c r="E79" s="6">
        <v>23621.795358746829</v>
      </c>
      <c r="F79" s="6">
        <v>0</v>
      </c>
      <c r="G79" s="6">
        <v>32117.104592000007</v>
      </c>
      <c r="H79" s="6">
        <v>6526.0853958500011</v>
      </c>
      <c r="I79" s="6">
        <f>VLOOKUP(Table2[[#This Row],[Intacct Customer ID]],'[2]Billing Breakdown'!$D$8:$F$144,3,FALSE)</f>
        <v>1401.07</v>
      </c>
      <c r="J79" s="14"/>
      <c r="L79" s="17"/>
      <c r="M79" s="17"/>
      <c r="N79" s="18"/>
      <c r="O79" s="18"/>
    </row>
    <row r="80" spans="1:15" x14ac:dyDescent="0.2">
      <c r="A80" s="2">
        <v>10089</v>
      </c>
      <c r="B80" s="4" t="s">
        <v>77</v>
      </c>
      <c r="C80" s="4" t="s">
        <v>170</v>
      </c>
      <c r="D80" s="6">
        <v>7341.1</v>
      </c>
      <c r="E80" s="6">
        <v>3210.6712936946774</v>
      </c>
      <c r="F80" s="6">
        <v>0</v>
      </c>
      <c r="G80" s="6">
        <v>563.14109000000008</v>
      </c>
      <c r="H80" s="6">
        <v>235.55091622800001</v>
      </c>
      <c r="I80" s="6">
        <f>VLOOKUP(Table2[[#This Row],[Intacct Customer ID]],'[2]Billing Breakdown'!$D$8:$F$144,3,FALSE)</f>
        <v>24.57</v>
      </c>
      <c r="J80" s="14"/>
      <c r="L80" s="17"/>
      <c r="M80" s="17"/>
      <c r="N80" s="18"/>
      <c r="O80" s="18"/>
    </row>
    <row r="81" spans="1:15" x14ac:dyDescent="0.2">
      <c r="A81" s="2">
        <v>10090</v>
      </c>
      <c r="B81" s="4" t="s">
        <v>129</v>
      </c>
      <c r="C81" s="4" t="s">
        <v>169</v>
      </c>
      <c r="D81" s="6">
        <v>11559.6</v>
      </c>
      <c r="E81" s="6">
        <v>5055.6559489167821</v>
      </c>
      <c r="F81" s="6">
        <v>0</v>
      </c>
      <c r="G81" s="6">
        <v>0</v>
      </c>
      <c r="H81" s="6">
        <v>0</v>
      </c>
      <c r="I81" s="6">
        <v>0</v>
      </c>
      <c r="J81" s="14"/>
      <c r="L81" s="17"/>
      <c r="M81" s="17"/>
      <c r="N81" s="18"/>
      <c r="O81" s="18"/>
    </row>
    <row r="82" spans="1:15" x14ac:dyDescent="0.2">
      <c r="A82" s="2">
        <v>10091</v>
      </c>
      <c r="B82" s="4" t="s">
        <v>78</v>
      </c>
      <c r="C82" s="4" t="s">
        <v>171</v>
      </c>
      <c r="D82" s="6">
        <v>77706.7</v>
      </c>
      <c r="E82" s="6">
        <v>33985.461445525078</v>
      </c>
      <c r="F82" s="6">
        <v>0</v>
      </c>
      <c r="G82" s="6">
        <v>3793.0492500000005</v>
      </c>
      <c r="H82" s="6">
        <v>824.35753259999979</v>
      </c>
      <c r="I82" s="6">
        <f>VLOOKUP(Table2[[#This Row],[Intacct Customer ID]],'[2]Billing Breakdown'!$D$8:$F$144,3,FALSE)</f>
        <v>165.47</v>
      </c>
      <c r="J82" s="14"/>
      <c r="L82" s="17"/>
      <c r="M82" s="17"/>
      <c r="N82" s="18"/>
      <c r="O82" s="18"/>
    </row>
    <row r="83" spans="1:15" x14ac:dyDescent="0.2">
      <c r="A83" s="2">
        <v>10095</v>
      </c>
      <c r="B83" s="4" t="s">
        <v>79</v>
      </c>
      <c r="C83" s="4" t="s">
        <v>166</v>
      </c>
      <c r="D83" s="6">
        <v>38858.6</v>
      </c>
      <c r="E83" s="6">
        <v>16995.026839733007</v>
      </c>
      <c r="F83" s="6">
        <v>0</v>
      </c>
      <c r="G83" s="6">
        <v>2347.903949</v>
      </c>
      <c r="H83" s="6">
        <v>644.46473500000002</v>
      </c>
      <c r="I83" s="6">
        <f>VLOOKUP(Table2[[#This Row],[Intacct Customer ID]],'[2]Billing Breakdown'!$D$8:$F$144,3,FALSE)</f>
        <v>102.42</v>
      </c>
      <c r="J83" s="14"/>
      <c r="L83" s="17"/>
      <c r="M83" s="17"/>
      <c r="N83" s="18"/>
      <c r="O83" s="18"/>
    </row>
    <row r="84" spans="1:15" x14ac:dyDescent="0.2">
      <c r="A84" s="2">
        <v>10096</v>
      </c>
      <c r="B84" s="4" t="s">
        <v>80</v>
      </c>
      <c r="C84" s="4" t="s">
        <v>161</v>
      </c>
      <c r="D84" s="6">
        <v>17052.5</v>
      </c>
      <c r="E84" s="6">
        <v>7458.0065978843058</v>
      </c>
      <c r="F84" s="6">
        <v>0</v>
      </c>
      <c r="G84" s="6">
        <v>920.36805500000014</v>
      </c>
      <c r="H84" s="6">
        <v>294.47351244999999</v>
      </c>
      <c r="I84" s="6">
        <f>VLOOKUP(Table2[[#This Row],[Intacct Customer ID]],'[2]Billing Breakdown'!$D$8:$F$144,3,FALSE)</f>
        <v>40.15</v>
      </c>
      <c r="J84" s="14"/>
      <c r="L84" s="17"/>
      <c r="M84" s="17"/>
      <c r="N84" s="18"/>
      <c r="O84" s="18"/>
    </row>
    <row r="85" spans="1:15" x14ac:dyDescent="0.2">
      <c r="A85" s="2">
        <v>10097</v>
      </c>
      <c r="B85" s="4" t="s">
        <v>81</v>
      </c>
      <c r="C85" s="4" t="s">
        <v>161</v>
      </c>
      <c r="D85" s="6">
        <v>15954.300000000001</v>
      </c>
      <c r="E85" s="6">
        <v>6977.7026632239022</v>
      </c>
      <c r="F85" s="6">
        <v>0</v>
      </c>
      <c r="G85" s="6">
        <v>0</v>
      </c>
      <c r="H85" s="6">
        <v>46.18914372599999</v>
      </c>
      <c r="I85" s="6">
        <f>VLOOKUP(Table2[[#This Row],[Intacct Customer ID]],'[2]Billing Breakdown'!$D$8:$F$144,3,FALSE)</f>
        <v>0</v>
      </c>
      <c r="J85" s="14"/>
      <c r="L85" s="17"/>
      <c r="M85" s="17"/>
      <c r="N85" s="18"/>
      <c r="O85" s="18"/>
    </row>
    <row r="86" spans="1:15" x14ac:dyDescent="0.2">
      <c r="A86" s="2">
        <v>10099</v>
      </c>
      <c r="B86" s="4" t="s">
        <v>130</v>
      </c>
      <c r="C86" s="4" t="s">
        <v>166</v>
      </c>
      <c r="D86" s="6">
        <v>12931.1</v>
      </c>
      <c r="E86" s="6">
        <v>5655.4891727255099</v>
      </c>
      <c r="F86" s="6">
        <v>0</v>
      </c>
      <c r="G86" s="6">
        <v>0</v>
      </c>
      <c r="H86" s="6">
        <v>23.131910599999998</v>
      </c>
      <c r="I86" s="6">
        <v>0</v>
      </c>
      <c r="J86" s="14"/>
      <c r="L86" s="17"/>
      <c r="M86" s="17"/>
      <c r="N86" s="18"/>
      <c r="O86" s="18"/>
    </row>
    <row r="87" spans="1:15" x14ac:dyDescent="0.2">
      <c r="A87" s="2">
        <v>10101</v>
      </c>
      <c r="B87" s="4" t="s">
        <v>82</v>
      </c>
      <c r="C87" s="4" t="s">
        <v>163</v>
      </c>
      <c r="D87" s="6">
        <v>40524.5</v>
      </c>
      <c r="E87" s="6">
        <v>17723.617556133267</v>
      </c>
      <c r="F87" s="6">
        <f>VLOOKUP(Table2[[#This Row],[Intacct Customer ID]],'[1]Parish Education Assessment'!$A$8:$M$51,13,FALSE)</f>
        <v>31270</v>
      </c>
      <c r="G87" s="6">
        <v>3087.0602950000002</v>
      </c>
      <c r="H87" s="6">
        <v>743.97237737499995</v>
      </c>
      <c r="I87" s="6">
        <f>VLOOKUP(Table2[[#This Row],[Intacct Customer ID]],'[2]Billing Breakdown'!$D$8:$F$144,3,FALSE)</f>
        <v>134.66999999999999</v>
      </c>
      <c r="J87" s="14"/>
      <c r="L87" s="17"/>
      <c r="M87" s="17"/>
      <c r="N87" s="18"/>
      <c r="O87" s="18"/>
    </row>
    <row r="88" spans="1:15" x14ac:dyDescent="0.2">
      <c r="A88" s="2">
        <v>10102</v>
      </c>
      <c r="B88" s="4" t="s">
        <v>83</v>
      </c>
      <c r="C88" s="4" t="s">
        <v>161</v>
      </c>
      <c r="D88" s="6">
        <v>24935.5</v>
      </c>
      <c r="E88" s="6">
        <v>10905.680898492545</v>
      </c>
      <c r="F88" s="6">
        <v>0</v>
      </c>
      <c r="G88" s="6">
        <v>1502.8627510000001</v>
      </c>
      <c r="H88" s="6">
        <v>385.91516297999999</v>
      </c>
      <c r="I88" s="6">
        <f>VLOOKUP(Table2[[#This Row],[Intacct Customer ID]],'[2]Billing Breakdown'!$D$8:$F$144,3,FALSE)</f>
        <v>65.56</v>
      </c>
      <c r="J88" s="14"/>
      <c r="L88" s="17"/>
      <c r="M88" s="17"/>
      <c r="N88" s="18"/>
      <c r="O88" s="18"/>
    </row>
    <row r="89" spans="1:15" x14ac:dyDescent="0.2">
      <c r="A89" s="2">
        <v>10103</v>
      </c>
      <c r="B89" s="4" t="s">
        <v>84</v>
      </c>
      <c r="C89" s="4" t="s">
        <v>161</v>
      </c>
      <c r="D89" s="6">
        <v>21497.7</v>
      </c>
      <c r="E89" s="6">
        <v>9402.1397706692533</v>
      </c>
      <c r="F89" s="6">
        <v>0</v>
      </c>
      <c r="G89" s="6">
        <v>704.66769099999999</v>
      </c>
      <c r="H89" s="6">
        <v>139.32910082599997</v>
      </c>
      <c r="I89" s="6">
        <f>VLOOKUP(Table2[[#This Row],[Intacct Customer ID]],'[2]Billing Breakdown'!$D$8:$F$144,3,FALSE)</f>
        <v>30.74</v>
      </c>
      <c r="J89" s="14"/>
      <c r="L89" s="17"/>
      <c r="M89" s="17"/>
      <c r="N89" s="18"/>
      <c r="O89" s="18"/>
    </row>
    <row r="90" spans="1:15" x14ac:dyDescent="0.2">
      <c r="A90" s="2">
        <v>10104</v>
      </c>
      <c r="B90" s="4" t="s">
        <v>85</v>
      </c>
      <c r="C90" s="4" t="s">
        <v>166</v>
      </c>
      <c r="D90" s="6">
        <v>39432.9</v>
      </c>
      <c r="E90" s="6">
        <v>17246.200168521453</v>
      </c>
      <c r="F90" s="6">
        <v>0</v>
      </c>
      <c r="G90" s="6">
        <v>4173.9911970000003</v>
      </c>
      <c r="H90" s="6">
        <v>781.62979780000001</v>
      </c>
      <c r="I90" s="6">
        <f>VLOOKUP(Table2[[#This Row],[Intacct Customer ID]],'[2]Billing Breakdown'!$D$8:$F$144,3,FALSE)</f>
        <v>182.08</v>
      </c>
      <c r="J90" s="14"/>
      <c r="L90" s="17"/>
      <c r="M90" s="17"/>
      <c r="N90" s="18"/>
      <c r="O90" s="18"/>
    </row>
    <row r="91" spans="1:15" x14ac:dyDescent="0.2">
      <c r="A91" s="2">
        <v>10105</v>
      </c>
      <c r="B91" s="4" t="s">
        <v>86</v>
      </c>
      <c r="C91" s="4" t="s">
        <v>167</v>
      </c>
      <c r="D91" s="6">
        <v>34250.6</v>
      </c>
      <c r="E91" s="6">
        <v>14979.692173082902</v>
      </c>
      <c r="F91" s="6">
        <v>0</v>
      </c>
      <c r="G91" s="6">
        <v>2065.5138890000003</v>
      </c>
      <c r="H91" s="6">
        <v>550.84929964999992</v>
      </c>
      <c r="I91" s="6">
        <f>VLOOKUP(Table2[[#This Row],[Intacct Customer ID]],'[2]Billing Breakdown'!$D$8:$F$144,3,FALSE)</f>
        <v>90.11</v>
      </c>
      <c r="J91" s="14"/>
      <c r="L91" s="17"/>
      <c r="M91" s="17"/>
      <c r="N91" s="18"/>
      <c r="O91" s="18"/>
    </row>
    <row r="92" spans="1:15" x14ac:dyDescent="0.2">
      <c r="A92" s="2">
        <v>10106</v>
      </c>
      <c r="B92" s="4" t="s">
        <v>87</v>
      </c>
      <c r="C92" s="4" t="s">
        <v>167</v>
      </c>
      <c r="D92" s="6">
        <v>97532</v>
      </c>
      <c r="E92" s="6">
        <v>42656.167688306828</v>
      </c>
      <c r="F92" s="6">
        <v>0</v>
      </c>
      <c r="G92" s="6">
        <v>44129.075298999989</v>
      </c>
      <c r="H92" s="6">
        <v>8009.1648500249985</v>
      </c>
      <c r="I92" s="6">
        <f>VLOOKUP(Table2[[#This Row],[Intacct Customer ID]],'[2]Billing Breakdown'!$D$8:$F$144,3,FALSE)</f>
        <v>1925.07</v>
      </c>
      <c r="J92" s="14"/>
      <c r="L92" s="17"/>
      <c r="M92" s="17"/>
      <c r="N92" s="18"/>
      <c r="O92" s="18"/>
    </row>
    <row r="93" spans="1:15" x14ac:dyDescent="0.2">
      <c r="A93" s="2">
        <v>10107</v>
      </c>
      <c r="B93" s="4" t="s">
        <v>88</v>
      </c>
      <c r="C93" s="4" t="s">
        <v>167</v>
      </c>
      <c r="D93" s="6">
        <v>94421.700000000012</v>
      </c>
      <c r="E93" s="6">
        <v>41295.860523879353</v>
      </c>
      <c r="F93" s="6">
        <v>0</v>
      </c>
      <c r="G93" s="6">
        <v>45392.066637000011</v>
      </c>
      <c r="H93" s="6">
        <v>8147.7235396000005</v>
      </c>
      <c r="I93" s="6">
        <f>VLOOKUP(Table2[[#This Row],[Intacct Customer ID]],'[2]Billing Breakdown'!$D$8:$F$144,3,FALSE)</f>
        <v>1980.17</v>
      </c>
      <c r="J93" s="14"/>
      <c r="L93" s="17"/>
      <c r="M93" s="17"/>
      <c r="N93" s="18"/>
      <c r="O93" s="18"/>
    </row>
    <row r="94" spans="1:15" x14ac:dyDescent="0.2">
      <c r="A94" s="2">
        <v>10108</v>
      </c>
      <c r="B94" s="4" t="s">
        <v>89</v>
      </c>
      <c r="C94" s="4" t="s">
        <v>167</v>
      </c>
      <c r="D94" s="6">
        <v>51524.3</v>
      </c>
      <c r="E94" s="6">
        <v>22534.44183265623</v>
      </c>
      <c r="F94" s="6">
        <v>0</v>
      </c>
      <c r="G94" s="6">
        <v>5473.3870729999999</v>
      </c>
      <c r="H94" s="6">
        <v>1939.9779843749998</v>
      </c>
      <c r="I94" s="6">
        <f>VLOOKUP(Table2[[#This Row],[Intacct Customer ID]],'[2]Billing Breakdown'!$D$8:$F$144,3,FALSE)</f>
        <v>238.77</v>
      </c>
      <c r="J94" s="14"/>
      <c r="L94" s="17"/>
      <c r="M94" s="17"/>
      <c r="N94" s="18"/>
      <c r="O94" s="18"/>
    </row>
    <row r="95" spans="1:15" x14ac:dyDescent="0.2">
      <c r="A95" s="2">
        <v>10110</v>
      </c>
      <c r="B95" s="4" t="s">
        <v>90</v>
      </c>
      <c r="C95" s="4" t="s">
        <v>169</v>
      </c>
      <c r="D95" s="6">
        <v>26969.600000000002</v>
      </c>
      <c r="E95" s="6">
        <v>11795.30595175491</v>
      </c>
      <c r="F95" s="6">
        <v>0</v>
      </c>
      <c r="G95" s="6">
        <v>1537.0722940000001</v>
      </c>
      <c r="H95" s="6">
        <v>378.96709694999993</v>
      </c>
      <c r="I95" s="6">
        <f>VLOOKUP(Table2[[#This Row],[Intacct Customer ID]],'[2]Billing Breakdown'!$D$8:$F$144,3,FALSE)</f>
        <v>67.05</v>
      </c>
      <c r="J95" s="14"/>
      <c r="L95" s="17"/>
      <c r="M95" s="17"/>
      <c r="N95" s="18"/>
      <c r="O95" s="18"/>
    </row>
    <row r="96" spans="1:15" x14ac:dyDescent="0.2">
      <c r="A96" s="2">
        <v>10113</v>
      </c>
      <c r="B96" s="4" t="s">
        <v>91</v>
      </c>
      <c r="C96" s="4" t="s">
        <v>171</v>
      </c>
      <c r="D96" s="6">
        <v>48016.5</v>
      </c>
      <c r="E96" s="6">
        <v>21000.285811893376</v>
      </c>
      <c r="F96" s="6">
        <v>0</v>
      </c>
      <c r="G96" s="6">
        <v>23853.361814</v>
      </c>
      <c r="H96" s="6">
        <v>4209.4325982</v>
      </c>
      <c r="I96" s="6">
        <f>VLOOKUP(Table2[[#This Row],[Intacct Customer ID]],'[2]Billing Breakdown'!$D$8:$F$144,3,FALSE)</f>
        <v>1040.57</v>
      </c>
      <c r="J96" s="14"/>
      <c r="L96" s="17"/>
      <c r="M96" s="17"/>
      <c r="N96" s="18"/>
      <c r="O96" s="18"/>
    </row>
    <row r="97" spans="1:15" x14ac:dyDescent="0.2">
      <c r="A97" s="2">
        <v>10114</v>
      </c>
      <c r="B97" s="4" t="s">
        <v>131</v>
      </c>
      <c r="C97" s="4" t="s">
        <v>161</v>
      </c>
      <c r="D97" s="6">
        <v>21185.9</v>
      </c>
      <c r="E97" s="6">
        <v>9265.7722904041711</v>
      </c>
      <c r="F97" s="6">
        <v>0</v>
      </c>
      <c r="G97" s="6">
        <v>0</v>
      </c>
      <c r="H97" s="6">
        <v>0</v>
      </c>
      <c r="I97" s="6">
        <v>0</v>
      </c>
      <c r="J97" s="14"/>
      <c r="L97" s="17"/>
      <c r="M97" s="17"/>
      <c r="N97" s="18"/>
      <c r="O97" s="18"/>
    </row>
    <row r="98" spans="1:15" x14ac:dyDescent="0.2">
      <c r="A98" s="2">
        <v>10115</v>
      </c>
      <c r="B98" s="4" t="s">
        <v>92</v>
      </c>
      <c r="C98" s="4" t="s">
        <v>161</v>
      </c>
      <c r="D98" s="6">
        <v>49575.5</v>
      </c>
      <c r="E98" s="6">
        <v>21682.123213218791</v>
      </c>
      <c r="F98" s="6">
        <v>0</v>
      </c>
      <c r="G98" s="6">
        <v>5119.8683820000006</v>
      </c>
      <c r="H98" s="6">
        <v>1847.5148579000002</v>
      </c>
      <c r="I98" s="6">
        <f>VLOOKUP(Table2[[#This Row],[Intacct Customer ID]],'[2]Billing Breakdown'!$D$8:$F$144,3,FALSE)</f>
        <v>223.35</v>
      </c>
      <c r="J98" s="14"/>
      <c r="L98" s="17"/>
      <c r="M98" s="17"/>
      <c r="N98" s="18"/>
      <c r="O98" s="18"/>
    </row>
    <row r="99" spans="1:15" x14ac:dyDescent="0.2">
      <c r="A99" s="2">
        <v>10116</v>
      </c>
      <c r="B99" s="4" t="s">
        <v>93</v>
      </c>
      <c r="C99" s="4" t="s">
        <v>161</v>
      </c>
      <c r="D99" s="6">
        <v>15373.6</v>
      </c>
      <c r="E99" s="6">
        <v>6723.730258509554</v>
      </c>
      <c r="F99" s="6">
        <v>0</v>
      </c>
      <c r="G99" s="6">
        <v>11.02894</v>
      </c>
      <c r="H99" s="6">
        <v>51.656943747999989</v>
      </c>
      <c r="I99" s="6">
        <f>VLOOKUP(Table2[[#This Row],[Intacct Customer ID]],'[2]Billing Breakdown'!$D$8:$F$144,3,FALSE)</f>
        <v>0.48</v>
      </c>
      <c r="J99" s="14"/>
      <c r="L99" s="17"/>
      <c r="M99" s="17"/>
      <c r="N99" s="18"/>
      <c r="O99" s="18"/>
    </row>
    <row r="100" spans="1:15" x14ac:dyDescent="0.2">
      <c r="A100" s="2">
        <v>10117</v>
      </c>
      <c r="B100" s="4" t="s">
        <v>94</v>
      </c>
      <c r="C100" s="4" t="s">
        <v>166</v>
      </c>
      <c r="D100" s="6">
        <v>6257.8</v>
      </c>
      <c r="E100" s="6">
        <v>2736.8839576742653</v>
      </c>
      <c r="F100" s="6">
        <v>0</v>
      </c>
      <c r="G100" s="6">
        <v>35.014499999999998</v>
      </c>
      <c r="H100" s="6">
        <v>58.152396499999995</v>
      </c>
      <c r="I100" s="6">
        <f>VLOOKUP(Table2[[#This Row],[Intacct Customer ID]],'[2]Billing Breakdown'!$D$8:$F$144,3,FALSE)</f>
        <v>1.53</v>
      </c>
      <c r="J100" s="14"/>
      <c r="L100" s="17"/>
      <c r="M100" s="17"/>
      <c r="N100" s="18"/>
      <c r="O100" s="18"/>
    </row>
    <row r="101" spans="1:15" x14ac:dyDescent="0.2">
      <c r="A101" s="2">
        <v>10118</v>
      </c>
      <c r="B101" s="2" t="s">
        <v>95</v>
      </c>
      <c r="C101" s="4" t="s">
        <v>163</v>
      </c>
      <c r="D101" s="6">
        <v>137473.4</v>
      </c>
      <c r="E101" s="6">
        <v>60124.763186253527</v>
      </c>
      <c r="F101" s="6">
        <f>VLOOKUP(Table2[[#This Row],[Intacct Customer ID]],'[1]Parish Education Assessment'!$A$8:$M$51,13,FALSE)</f>
        <v>98980.847999999998</v>
      </c>
      <c r="G101" s="6">
        <v>41866.928261000001</v>
      </c>
      <c r="H101" s="6">
        <v>7398.4952827500001</v>
      </c>
      <c r="I101" s="6">
        <f>VLOOKUP(Table2[[#This Row],[Intacct Customer ID]],'[2]Billing Breakdown'!$D$8:$F$144,3,FALSE)</f>
        <v>1826.39</v>
      </c>
      <c r="J101" s="14"/>
      <c r="L101" s="17"/>
      <c r="M101" s="17"/>
      <c r="N101" s="18"/>
      <c r="O101" s="18"/>
    </row>
    <row r="102" spans="1:15" x14ac:dyDescent="0.2">
      <c r="A102" s="2">
        <v>10120</v>
      </c>
      <c r="B102" s="4" t="s">
        <v>96</v>
      </c>
      <c r="C102" s="4" t="s">
        <v>169</v>
      </c>
      <c r="D102" s="6">
        <v>91372.700000000012</v>
      </c>
      <c r="E102" s="6">
        <v>39962.363258554666</v>
      </c>
      <c r="F102" s="6">
        <v>0</v>
      </c>
      <c r="G102" s="6">
        <v>6578.5609060000006</v>
      </c>
      <c r="H102" s="6">
        <v>2410.0956052000001</v>
      </c>
      <c r="I102" s="6">
        <f>VLOOKUP(Table2[[#This Row],[Intacct Customer ID]],'[2]Billing Breakdown'!$D$8:$F$144,3,FALSE)</f>
        <v>286.98</v>
      </c>
      <c r="J102" s="14"/>
      <c r="L102" s="17"/>
      <c r="M102" s="17"/>
      <c r="N102" s="18"/>
      <c r="O102" s="18"/>
    </row>
    <row r="103" spans="1:15" x14ac:dyDescent="0.2">
      <c r="A103" s="2">
        <v>10122</v>
      </c>
      <c r="B103" s="4" t="s">
        <v>97</v>
      </c>
      <c r="C103" s="4" t="s">
        <v>168</v>
      </c>
      <c r="D103" s="6">
        <v>10442.200000000001</v>
      </c>
      <c r="E103" s="6">
        <v>4566.9547864786691</v>
      </c>
      <c r="F103" s="6">
        <v>0</v>
      </c>
      <c r="G103" s="6">
        <v>454.65763499999997</v>
      </c>
      <c r="H103" s="6">
        <v>169.59329021500997</v>
      </c>
      <c r="I103" s="6">
        <f>VLOOKUP(Table2[[#This Row],[Intacct Customer ID]],'[2]Billing Breakdown'!$D$8:$F$144,3,FALSE)</f>
        <v>19.829999999999998</v>
      </c>
      <c r="J103" s="14"/>
      <c r="L103" s="17"/>
      <c r="M103" s="17"/>
      <c r="N103" s="18"/>
      <c r="O103" s="18"/>
    </row>
    <row r="104" spans="1:15" x14ac:dyDescent="0.2">
      <c r="A104" s="2">
        <v>10123</v>
      </c>
      <c r="B104" s="4" t="s">
        <v>98</v>
      </c>
      <c r="C104" s="4" t="s">
        <v>169</v>
      </c>
      <c r="D104" s="6">
        <v>51716.200000000004</v>
      </c>
      <c r="E104" s="6">
        <v>22618.370374871974</v>
      </c>
      <c r="F104" s="6">
        <v>0</v>
      </c>
      <c r="G104" s="6">
        <v>17400.604115999999</v>
      </c>
      <c r="H104" s="6">
        <v>3092.6742847999999</v>
      </c>
      <c r="I104" s="6">
        <f>VLOOKUP(Table2[[#This Row],[Intacct Customer ID]],'[2]Billing Breakdown'!$D$8:$F$144,3,FALSE)</f>
        <v>759.08</v>
      </c>
      <c r="J104" s="14"/>
      <c r="L104" s="17"/>
      <c r="M104" s="17"/>
      <c r="N104" s="18"/>
      <c r="O104" s="18"/>
    </row>
    <row r="105" spans="1:15" x14ac:dyDescent="0.2">
      <c r="A105" s="2">
        <v>10124</v>
      </c>
      <c r="B105" s="4" t="s">
        <v>132</v>
      </c>
      <c r="C105" s="4" t="s">
        <v>171</v>
      </c>
      <c r="D105" s="6">
        <v>7299.3</v>
      </c>
      <c r="E105" s="6">
        <v>3192.3898290536235</v>
      </c>
      <c r="F105" s="6">
        <v>0</v>
      </c>
      <c r="G105" s="6">
        <v>0</v>
      </c>
      <c r="H105" s="6">
        <v>0</v>
      </c>
      <c r="I105" s="6">
        <v>0</v>
      </c>
      <c r="J105" s="14"/>
      <c r="L105" s="17"/>
      <c r="M105" s="17"/>
      <c r="N105" s="18"/>
      <c r="O105" s="18"/>
    </row>
    <row r="106" spans="1:15" x14ac:dyDescent="0.2">
      <c r="A106" s="2">
        <v>10125</v>
      </c>
      <c r="B106" s="4" t="s">
        <v>133</v>
      </c>
      <c r="C106" s="4" t="s">
        <v>170</v>
      </c>
      <c r="D106" s="6">
        <v>7027.5</v>
      </c>
      <c r="E106" s="6">
        <v>3073.5165733254339</v>
      </c>
      <c r="F106" s="6">
        <v>0</v>
      </c>
      <c r="G106" s="6">
        <v>238.97208000000001</v>
      </c>
      <c r="H106" s="6">
        <v>63.814721627999987</v>
      </c>
      <c r="I106" s="6">
        <f>VLOOKUP(Table2[[#This Row],[Intacct Customer ID]],'[2]Billing Breakdown'!$D$8:$F$144,3,FALSE)</f>
        <v>10.42</v>
      </c>
      <c r="J106" s="14"/>
      <c r="L106" s="17"/>
      <c r="M106" s="17"/>
      <c r="N106" s="18"/>
      <c r="O106" s="18"/>
    </row>
    <row r="107" spans="1:15" x14ac:dyDescent="0.2">
      <c r="A107" s="2">
        <v>10127</v>
      </c>
      <c r="B107" s="4" t="s">
        <v>99</v>
      </c>
      <c r="C107" s="4" t="s">
        <v>170</v>
      </c>
      <c r="D107" s="6">
        <v>11600.900000000001</v>
      </c>
      <c r="E107" s="6">
        <v>5073.7187357511248</v>
      </c>
      <c r="F107" s="6">
        <v>0</v>
      </c>
      <c r="G107" s="6">
        <v>459.52176399999996</v>
      </c>
      <c r="H107" s="6">
        <v>105.85689534399998</v>
      </c>
      <c r="I107" s="6">
        <f>VLOOKUP(Table2[[#This Row],[Intacct Customer ID]],'[2]Billing Breakdown'!$D$8:$F$144,3,FALSE)</f>
        <v>20.05</v>
      </c>
      <c r="J107" s="14"/>
      <c r="L107" s="17"/>
      <c r="M107" s="17"/>
      <c r="N107" s="18"/>
      <c r="O107" s="18"/>
    </row>
    <row r="108" spans="1:15" x14ac:dyDescent="0.2">
      <c r="A108" s="2">
        <v>10128</v>
      </c>
      <c r="B108" s="4" t="s">
        <v>134</v>
      </c>
      <c r="C108" s="4" t="s">
        <v>170</v>
      </c>
      <c r="D108" s="6">
        <v>4017.2000000000003</v>
      </c>
      <c r="E108" s="6">
        <v>1756.9449702401898</v>
      </c>
      <c r="F108" s="6">
        <v>0</v>
      </c>
      <c r="G108" s="6">
        <v>0</v>
      </c>
      <c r="H108" s="6">
        <v>0</v>
      </c>
      <c r="I108" s="6">
        <v>0</v>
      </c>
      <c r="J108" s="14"/>
      <c r="L108" s="17"/>
      <c r="M108" s="17"/>
      <c r="N108" s="18"/>
      <c r="O108" s="18"/>
    </row>
    <row r="109" spans="1:15" x14ac:dyDescent="0.2">
      <c r="A109" s="2">
        <v>10130</v>
      </c>
      <c r="B109" s="4" t="s">
        <v>135</v>
      </c>
      <c r="C109" s="4" t="s">
        <v>171</v>
      </c>
      <c r="D109" s="6">
        <v>13174.900000000001</v>
      </c>
      <c r="E109" s="6">
        <v>5762.1164712778746</v>
      </c>
      <c r="F109" s="6">
        <v>0</v>
      </c>
      <c r="G109" s="6">
        <v>0</v>
      </c>
      <c r="H109" s="6">
        <v>0</v>
      </c>
      <c r="I109" s="6">
        <v>0</v>
      </c>
      <c r="J109" s="14"/>
      <c r="L109" s="17"/>
      <c r="M109" s="17"/>
      <c r="N109" s="18"/>
      <c r="O109" s="18"/>
    </row>
    <row r="110" spans="1:15" x14ac:dyDescent="0.2">
      <c r="A110" s="2">
        <v>10132</v>
      </c>
      <c r="B110" s="4" t="s">
        <v>100</v>
      </c>
      <c r="C110" s="4" t="s">
        <v>170</v>
      </c>
      <c r="D110" s="6">
        <v>7725.1</v>
      </c>
      <c r="E110" s="6">
        <v>3378.6158492488521</v>
      </c>
      <c r="F110" s="6">
        <v>0</v>
      </c>
      <c r="G110" s="6">
        <v>368.00440300000002</v>
      </c>
      <c r="H110" s="6">
        <v>118.40789304999998</v>
      </c>
      <c r="I110" s="6">
        <f>VLOOKUP(Table2[[#This Row],[Intacct Customer ID]],'[2]Billing Breakdown'!$D$8:$F$144,3,FALSE)</f>
        <v>16.05</v>
      </c>
      <c r="J110" s="14"/>
      <c r="L110" s="17"/>
      <c r="M110" s="17"/>
      <c r="N110" s="18"/>
      <c r="O110" s="18"/>
    </row>
    <row r="111" spans="1:15" x14ac:dyDescent="0.2">
      <c r="A111" s="2">
        <v>10133</v>
      </c>
      <c r="B111" s="4" t="s">
        <v>101</v>
      </c>
      <c r="C111" s="4" t="s">
        <v>167</v>
      </c>
      <c r="D111" s="6">
        <v>134505.60000000001</v>
      </c>
      <c r="E111" s="6">
        <v>58826.779196738746</v>
      </c>
      <c r="F111" s="6">
        <v>0</v>
      </c>
      <c r="G111" s="6">
        <v>46468.741930000004</v>
      </c>
      <c r="H111" s="6">
        <v>8486.5176100999997</v>
      </c>
      <c r="I111" s="6">
        <f>VLOOKUP(Table2[[#This Row],[Intacct Customer ID]],'[2]Billing Breakdown'!$D$8:$F$144,3,FALSE)</f>
        <v>2027.14</v>
      </c>
      <c r="J111" s="14"/>
      <c r="L111" s="17"/>
      <c r="M111" s="17"/>
      <c r="N111" s="18"/>
      <c r="O111" s="18"/>
    </row>
    <row r="112" spans="1:15" x14ac:dyDescent="0.2">
      <c r="A112" s="2">
        <v>10135</v>
      </c>
      <c r="B112" s="4" t="s">
        <v>102</v>
      </c>
      <c r="C112" s="4" t="s">
        <v>168</v>
      </c>
      <c r="D112" s="6">
        <v>13459.2</v>
      </c>
      <c r="E112" s="6">
        <v>5886.4566721738429</v>
      </c>
      <c r="F112" s="6">
        <v>0</v>
      </c>
      <c r="G112" s="6">
        <v>1510.861619</v>
      </c>
      <c r="H112" s="6">
        <v>172.51852629999996</v>
      </c>
      <c r="I112" s="6">
        <f>VLOOKUP(Table2[[#This Row],[Intacct Customer ID]],'[2]Billing Breakdown'!$D$8:$F$144,3,FALSE)</f>
        <v>65.91</v>
      </c>
      <c r="J112" s="14"/>
      <c r="L112" s="17"/>
      <c r="M112" s="17"/>
      <c r="N112" s="18"/>
      <c r="O112" s="18"/>
    </row>
    <row r="113" spans="1:15" x14ac:dyDescent="0.2">
      <c r="A113" s="2">
        <v>10137</v>
      </c>
      <c r="B113" s="4" t="s">
        <v>103</v>
      </c>
      <c r="C113" s="4" t="s">
        <v>170</v>
      </c>
      <c r="D113" s="6">
        <v>15218.900000000001</v>
      </c>
      <c r="E113" s="6">
        <v>6656.0713451131205</v>
      </c>
      <c r="F113" s="6">
        <v>0</v>
      </c>
      <c r="G113" s="6">
        <v>303.13696700000003</v>
      </c>
      <c r="H113" s="6">
        <v>83.161344786000001</v>
      </c>
      <c r="I113" s="6">
        <f>VLOOKUP(Table2[[#This Row],[Intacct Customer ID]],'[2]Billing Breakdown'!$D$8:$F$144,3,FALSE)</f>
        <v>13.22</v>
      </c>
      <c r="J113" s="14"/>
      <c r="L113" s="17"/>
      <c r="M113" s="17"/>
      <c r="N113" s="18"/>
      <c r="O113" s="18"/>
    </row>
    <row r="114" spans="1:15" x14ac:dyDescent="0.2">
      <c r="A114" s="2">
        <v>10138</v>
      </c>
      <c r="B114" s="4" t="s">
        <v>104</v>
      </c>
      <c r="C114" s="4" t="s">
        <v>161</v>
      </c>
      <c r="D114" s="6">
        <v>54591.8</v>
      </c>
      <c r="E114" s="6">
        <v>23876.03017682923</v>
      </c>
      <c r="F114" s="6">
        <v>0</v>
      </c>
      <c r="G114" s="6">
        <v>17494.226112000004</v>
      </c>
      <c r="H114" s="6">
        <v>3415.555801049999</v>
      </c>
      <c r="I114" s="6">
        <f>VLOOKUP(Table2[[#This Row],[Intacct Customer ID]],'[2]Billing Breakdown'!$D$8:$F$144,3,FALSE)</f>
        <v>763.16</v>
      </c>
      <c r="J114" s="14"/>
      <c r="L114" s="17"/>
      <c r="M114" s="17"/>
      <c r="N114" s="18"/>
      <c r="O114" s="18"/>
    </row>
    <row r="115" spans="1:15" x14ac:dyDescent="0.2">
      <c r="A115" s="2">
        <v>10140</v>
      </c>
      <c r="B115" s="4" t="s">
        <v>136</v>
      </c>
      <c r="C115" s="4" t="s">
        <v>161</v>
      </c>
      <c r="D115" s="6">
        <v>25401</v>
      </c>
      <c r="E115" s="6">
        <v>11109.269936540641</v>
      </c>
      <c r="F115" s="6">
        <v>0</v>
      </c>
      <c r="G115" s="6">
        <v>0</v>
      </c>
      <c r="H115" s="6">
        <v>39.218765429999991</v>
      </c>
      <c r="I115" s="6">
        <v>0</v>
      </c>
      <c r="J115" s="14"/>
      <c r="L115" s="17"/>
      <c r="M115" s="17"/>
      <c r="N115" s="18"/>
      <c r="O115" s="18"/>
    </row>
    <row r="116" spans="1:15" x14ac:dyDescent="0.2">
      <c r="A116" s="2">
        <v>10143</v>
      </c>
      <c r="B116" s="4" t="s">
        <v>105</v>
      </c>
      <c r="C116" s="4" t="s">
        <v>161</v>
      </c>
      <c r="D116" s="6">
        <v>33456.200000000004</v>
      </c>
      <c r="E116" s="6">
        <v>14632.256873780207</v>
      </c>
      <c r="F116" s="6">
        <v>0</v>
      </c>
      <c r="G116" s="6">
        <v>165.74232799999999</v>
      </c>
      <c r="H116" s="6">
        <v>152.70172049000001</v>
      </c>
      <c r="I116" s="6">
        <f>VLOOKUP(Table2[[#This Row],[Intacct Customer ID]],'[2]Billing Breakdown'!$D$8:$F$144,3,FALSE)</f>
        <v>7.23</v>
      </c>
      <c r="J116" s="14"/>
      <c r="L116" s="17"/>
      <c r="M116" s="17"/>
      <c r="N116" s="18"/>
      <c r="O116" s="18"/>
    </row>
    <row r="117" spans="1:15" x14ac:dyDescent="0.2">
      <c r="A117" s="2">
        <v>10144</v>
      </c>
      <c r="B117" s="4" t="s">
        <v>137</v>
      </c>
      <c r="C117" s="4" t="s">
        <v>171</v>
      </c>
      <c r="D117" s="6">
        <v>7938.5</v>
      </c>
      <c r="E117" s="6">
        <v>3471.947537153178</v>
      </c>
      <c r="F117" s="6">
        <v>0</v>
      </c>
      <c r="G117" s="6">
        <v>0</v>
      </c>
      <c r="H117" s="6">
        <v>61.586431699999999</v>
      </c>
      <c r="I117" s="6">
        <v>0</v>
      </c>
      <c r="J117" s="14"/>
      <c r="L117" s="17"/>
      <c r="M117" s="17"/>
      <c r="N117" s="18"/>
      <c r="O117" s="18"/>
    </row>
    <row r="118" spans="1:15" x14ac:dyDescent="0.2">
      <c r="A118" s="2">
        <v>10145</v>
      </c>
      <c r="B118" s="4" t="s">
        <v>106</v>
      </c>
      <c r="C118" s="4" t="s">
        <v>171</v>
      </c>
      <c r="D118" s="6">
        <v>14187.300000000001</v>
      </c>
      <c r="E118" s="6">
        <v>6204.8952943066433</v>
      </c>
      <c r="F118" s="6">
        <v>0</v>
      </c>
      <c r="G118" s="6">
        <v>626.90362400000004</v>
      </c>
      <c r="H118" s="6">
        <v>153.6584158</v>
      </c>
      <c r="I118" s="6">
        <f>VLOOKUP(Table2[[#This Row],[Intacct Customer ID]],'[2]Billing Breakdown'!$D$8:$F$144,3,FALSE)</f>
        <v>27.35</v>
      </c>
      <c r="J118" s="14"/>
      <c r="L118" s="17"/>
      <c r="M118" s="17"/>
      <c r="N118" s="18"/>
      <c r="O118" s="18"/>
    </row>
    <row r="119" spans="1:15" x14ac:dyDescent="0.2">
      <c r="A119" s="2">
        <v>10147</v>
      </c>
      <c r="B119" s="4" t="s">
        <v>107</v>
      </c>
      <c r="C119" s="4" t="s">
        <v>167</v>
      </c>
      <c r="D119" s="6">
        <v>158020.40000000002</v>
      </c>
      <c r="E119" s="6">
        <v>69111.108975242183</v>
      </c>
      <c r="F119" s="6">
        <v>0</v>
      </c>
      <c r="G119" s="6">
        <v>58505.293820000014</v>
      </c>
      <c r="H119" s="6">
        <v>10226.546289299995</v>
      </c>
      <c r="I119" s="6">
        <f>VLOOKUP(Table2[[#This Row],[Intacct Customer ID]],'[2]Billing Breakdown'!$D$8:$F$144,3,FALSE)</f>
        <v>2552.2199999999998</v>
      </c>
      <c r="J119" s="14"/>
      <c r="L119" s="17"/>
      <c r="M119" s="17"/>
      <c r="N119" s="18"/>
      <c r="O119" s="18"/>
    </row>
    <row r="120" spans="1:15" x14ac:dyDescent="0.2">
      <c r="A120" s="2">
        <v>10148</v>
      </c>
      <c r="B120" s="4" t="s">
        <v>108</v>
      </c>
      <c r="C120" s="4" t="s">
        <v>171</v>
      </c>
      <c r="D120" s="6">
        <v>92944.400000000009</v>
      </c>
      <c r="E120" s="6">
        <v>40649.755076170542</v>
      </c>
      <c r="F120" s="6">
        <v>0</v>
      </c>
      <c r="G120" s="6">
        <v>20801.899594000002</v>
      </c>
      <c r="H120" s="6">
        <v>3819.3288840000005</v>
      </c>
      <c r="I120" s="6">
        <f>VLOOKUP(Table2[[#This Row],[Intacct Customer ID]],'[2]Billing Breakdown'!$D$8:$F$144,3,FALSE)</f>
        <v>907.46</v>
      </c>
      <c r="J120" s="14"/>
      <c r="L120" s="17"/>
      <c r="M120" s="17"/>
      <c r="N120" s="18"/>
      <c r="O120" s="18"/>
    </row>
    <row r="121" spans="1:15" x14ac:dyDescent="0.2">
      <c r="A121" s="2">
        <v>10149</v>
      </c>
      <c r="B121" s="4" t="s">
        <v>109</v>
      </c>
      <c r="C121" s="4" t="s">
        <v>161</v>
      </c>
      <c r="D121" s="6">
        <v>91975.200000000012</v>
      </c>
      <c r="E121" s="6">
        <v>40225.870015641623</v>
      </c>
      <c r="F121" s="6">
        <v>0</v>
      </c>
      <c r="G121" s="6">
        <v>17542.090305999998</v>
      </c>
      <c r="H121" s="6">
        <v>3147.0897617600003</v>
      </c>
      <c r="I121" s="6">
        <f>VLOOKUP(Table2[[#This Row],[Intacct Customer ID]],'[2]Billing Breakdown'!$D$8:$F$144,3,FALSE)</f>
        <v>765.25</v>
      </c>
      <c r="J121" s="14"/>
      <c r="L121" s="17"/>
      <c r="M121" s="17"/>
      <c r="N121" s="18"/>
      <c r="O121" s="18"/>
    </row>
    <row r="122" spans="1:15" x14ac:dyDescent="0.2">
      <c r="A122" s="2">
        <v>10151</v>
      </c>
      <c r="B122" s="4" t="s">
        <v>110</v>
      </c>
      <c r="C122" s="4" t="s">
        <v>166</v>
      </c>
      <c r="D122" s="6">
        <v>8969.8000000000011</v>
      </c>
      <c r="E122" s="6">
        <v>3922.9923812756283</v>
      </c>
      <c r="F122" s="6">
        <v>0</v>
      </c>
      <c r="G122" s="6">
        <v>384.05560200000002</v>
      </c>
      <c r="H122" s="6">
        <v>152.99583422999999</v>
      </c>
      <c r="I122" s="6">
        <f>VLOOKUP(Table2[[#This Row],[Intacct Customer ID]],'[2]Billing Breakdown'!$D$8:$F$144,3,FALSE)</f>
        <v>16.75</v>
      </c>
      <c r="J122" s="14"/>
      <c r="L122" s="17"/>
      <c r="M122" s="17"/>
      <c r="N122" s="18"/>
      <c r="O122" s="18"/>
    </row>
    <row r="123" spans="1:15" x14ac:dyDescent="0.2">
      <c r="A123" s="2">
        <v>10152</v>
      </c>
      <c r="B123" s="4" t="s">
        <v>111</v>
      </c>
      <c r="C123" s="4" t="s">
        <v>167</v>
      </c>
      <c r="D123" s="6">
        <v>27045.800000000003</v>
      </c>
      <c r="E123" s="6">
        <v>11828.632449497693</v>
      </c>
      <c r="F123" s="6">
        <v>0</v>
      </c>
      <c r="G123" s="6">
        <v>1468.8073220000001</v>
      </c>
      <c r="H123" s="6">
        <v>235.49905844999998</v>
      </c>
      <c r="I123" s="6">
        <f>VLOOKUP(Table2[[#This Row],[Intacct Customer ID]],'[2]Billing Breakdown'!$D$8:$F$144,3,FALSE)</f>
        <v>64.069999999999993</v>
      </c>
      <c r="J123" s="14"/>
      <c r="L123" s="17"/>
      <c r="M123" s="17"/>
      <c r="N123" s="18"/>
      <c r="O123" s="18"/>
    </row>
    <row r="124" spans="1:15" x14ac:dyDescent="0.2">
      <c r="A124" s="2">
        <v>10153</v>
      </c>
      <c r="B124" s="4" t="s">
        <v>112</v>
      </c>
      <c r="C124" s="4" t="s">
        <v>170</v>
      </c>
      <c r="D124" s="6">
        <v>35231.4</v>
      </c>
      <c r="E124" s="6">
        <v>15408.650558727528</v>
      </c>
      <c r="F124" s="6">
        <v>0</v>
      </c>
      <c r="G124" s="6">
        <v>4784.3554270000004</v>
      </c>
      <c r="H124" s="6">
        <v>1032.12575735</v>
      </c>
      <c r="I124" s="6">
        <f>VLOOKUP(Table2[[#This Row],[Intacct Customer ID]],'[2]Billing Breakdown'!$D$8:$F$144,3,FALSE)</f>
        <v>208.71</v>
      </c>
      <c r="J124" s="14"/>
      <c r="L124" s="17"/>
      <c r="M124" s="17"/>
      <c r="N124" s="18"/>
      <c r="O124" s="18"/>
    </row>
    <row r="125" spans="1:15" x14ac:dyDescent="0.2">
      <c r="A125" s="2">
        <v>10154</v>
      </c>
      <c r="B125" s="4" t="s">
        <v>113</v>
      </c>
      <c r="C125" s="4" t="s">
        <v>168</v>
      </c>
      <c r="D125" s="6">
        <v>24984.100000000002</v>
      </c>
      <c r="E125" s="6">
        <v>10926.936381304871</v>
      </c>
      <c r="F125" s="6">
        <v>0</v>
      </c>
      <c r="G125" s="6">
        <v>1705.0997259999999</v>
      </c>
      <c r="H125" s="6">
        <v>457.51536199999998</v>
      </c>
      <c r="I125" s="6">
        <f>VLOOKUP(Table2[[#This Row],[Intacct Customer ID]],'[2]Billing Breakdown'!$D$8:$F$144,3,FALSE)</f>
        <v>74.38</v>
      </c>
      <c r="J125" s="14"/>
      <c r="L125" s="17"/>
      <c r="M125" s="17"/>
      <c r="N125" s="18"/>
      <c r="O125" s="18"/>
    </row>
    <row r="126" spans="1:15" x14ac:dyDescent="0.2">
      <c r="A126" s="2">
        <v>10156</v>
      </c>
      <c r="B126" s="4" t="s">
        <v>114</v>
      </c>
      <c r="C126" s="4" t="s">
        <v>168</v>
      </c>
      <c r="D126" s="6">
        <v>41811.300000000003</v>
      </c>
      <c r="E126" s="6">
        <v>18286.406759485126</v>
      </c>
      <c r="F126" s="6">
        <v>0</v>
      </c>
      <c r="G126" s="6">
        <v>6964.2427370000005</v>
      </c>
      <c r="H126" s="6">
        <v>2499.9114212499999</v>
      </c>
      <c r="I126" s="6">
        <f>VLOOKUP(Table2[[#This Row],[Intacct Customer ID]],'[2]Billing Breakdown'!$D$8:$F$144,3,FALSE)</f>
        <v>303.81</v>
      </c>
      <c r="J126" s="14"/>
      <c r="L126" s="17"/>
      <c r="M126" s="17"/>
      <c r="N126" s="18"/>
      <c r="O126" s="18"/>
    </row>
    <row r="127" spans="1:15" x14ac:dyDescent="0.2">
      <c r="A127" s="2">
        <v>10157</v>
      </c>
      <c r="B127" s="4" t="s">
        <v>115</v>
      </c>
      <c r="C127" s="4" t="s">
        <v>168</v>
      </c>
      <c r="D127" s="6">
        <v>45870</v>
      </c>
      <c r="E127" s="6">
        <v>20061.501987682343</v>
      </c>
      <c r="F127" s="6">
        <v>0</v>
      </c>
      <c r="G127" s="6">
        <v>4813.6448680000003</v>
      </c>
      <c r="H127" s="6">
        <v>1214.2444140499997</v>
      </c>
      <c r="I127" s="6">
        <f>VLOOKUP(Table2[[#This Row],[Intacct Customer ID]],'[2]Billing Breakdown'!$D$8:$F$144,3,FALSE)</f>
        <v>209.99</v>
      </c>
      <c r="J127" s="14"/>
      <c r="L127" s="17"/>
      <c r="M127" s="17"/>
      <c r="N127" s="18"/>
      <c r="O127" s="18"/>
    </row>
    <row r="128" spans="1:15" x14ac:dyDescent="0.2">
      <c r="A128" s="2">
        <v>10158</v>
      </c>
      <c r="B128" s="4" t="s">
        <v>116</v>
      </c>
      <c r="C128" s="4" t="s">
        <v>168</v>
      </c>
      <c r="D128" s="6">
        <v>26448.5</v>
      </c>
      <c r="E128" s="6">
        <v>11567.399941600532</v>
      </c>
      <c r="F128" s="6">
        <v>0</v>
      </c>
      <c r="G128" s="6">
        <v>831.85466200000008</v>
      </c>
      <c r="H128" s="6">
        <v>227.60375317079996</v>
      </c>
      <c r="I128" s="6">
        <f>VLOOKUP(Table2[[#This Row],[Intacct Customer ID]],'[2]Billing Breakdown'!$D$8:$F$144,3,FALSE)</f>
        <v>36.29</v>
      </c>
      <c r="J128" s="14"/>
      <c r="L128" s="17"/>
      <c r="M128" s="17"/>
      <c r="N128" s="18"/>
      <c r="O128" s="18"/>
    </row>
    <row r="129" spans="1:15" x14ac:dyDescent="0.2">
      <c r="A129" s="2">
        <v>10159</v>
      </c>
      <c r="B129" s="4" t="s">
        <v>117</v>
      </c>
      <c r="C129" s="4" t="s">
        <v>168</v>
      </c>
      <c r="D129" s="6">
        <v>66099.8</v>
      </c>
      <c r="E129" s="6">
        <v>28909.118576093424</v>
      </c>
      <c r="F129" s="6">
        <v>0</v>
      </c>
      <c r="G129" s="6">
        <v>38269.571161000007</v>
      </c>
      <c r="H129" s="6">
        <v>7472.806747629199</v>
      </c>
      <c r="I129" s="6">
        <f>VLOOKUP(Table2[[#This Row],[Intacct Customer ID]],'[2]Billing Breakdown'!$D$8:$F$144,3,FALSE)</f>
        <v>1669.46</v>
      </c>
      <c r="J129" s="14"/>
      <c r="L129" s="17"/>
      <c r="M129" s="17"/>
      <c r="N129" s="18"/>
      <c r="O129" s="18"/>
    </row>
    <row r="130" spans="1:15" x14ac:dyDescent="0.2">
      <c r="A130" s="2">
        <v>10160</v>
      </c>
      <c r="B130" s="4" t="s">
        <v>138</v>
      </c>
      <c r="C130" s="4" t="s">
        <v>170</v>
      </c>
      <c r="D130" s="6">
        <v>5772.8</v>
      </c>
      <c r="E130" s="6">
        <v>2524.7664851644349</v>
      </c>
      <c r="F130" s="6">
        <v>0</v>
      </c>
      <c r="G130" s="6">
        <v>0</v>
      </c>
      <c r="H130" s="6">
        <v>0</v>
      </c>
      <c r="I130" s="6">
        <v>0</v>
      </c>
      <c r="J130" s="14"/>
      <c r="L130" s="17"/>
      <c r="M130" s="17"/>
      <c r="N130" s="18"/>
      <c r="O130" s="18"/>
    </row>
    <row r="131" spans="1:15" x14ac:dyDescent="0.2">
      <c r="A131" s="2">
        <v>10162</v>
      </c>
      <c r="B131" s="4" t="s">
        <v>139</v>
      </c>
      <c r="C131" s="4" t="s">
        <v>171</v>
      </c>
      <c r="D131" s="6">
        <v>3714.4</v>
      </c>
      <c r="E131" s="6">
        <v>1624.5136904959079</v>
      </c>
      <c r="F131" s="6">
        <v>0</v>
      </c>
      <c r="G131" s="6">
        <v>0</v>
      </c>
      <c r="H131" s="6">
        <v>0</v>
      </c>
      <c r="I131" s="6">
        <v>0</v>
      </c>
      <c r="J131" s="14"/>
      <c r="L131" s="17"/>
      <c r="M131" s="17"/>
      <c r="N131" s="18"/>
      <c r="O131" s="18"/>
    </row>
    <row r="132" spans="1:15" x14ac:dyDescent="0.2">
      <c r="A132" s="2">
        <v>10165</v>
      </c>
      <c r="B132" s="4" t="s">
        <v>118</v>
      </c>
      <c r="C132" s="4" t="s">
        <v>161</v>
      </c>
      <c r="D132" s="6">
        <v>42648</v>
      </c>
      <c r="E132" s="6">
        <v>18652.342201235588</v>
      </c>
      <c r="F132" s="6">
        <v>0</v>
      </c>
      <c r="G132" s="6">
        <v>2019.135113</v>
      </c>
      <c r="H132" s="6">
        <v>455.86658284999993</v>
      </c>
      <c r="I132" s="6">
        <f>VLOOKUP(Table2[[#This Row],[Intacct Customer ID]],'[2]Billing Breakdown'!$D$8:$F$144,3,FALSE)</f>
        <v>88.08</v>
      </c>
      <c r="J132" s="14"/>
      <c r="L132" s="17"/>
      <c r="M132" s="17"/>
      <c r="N132" s="18"/>
      <c r="O132" s="18"/>
    </row>
    <row r="133" spans="1:15" x14ac:dyDescent="0.2">
      <c r="A133" s="2">
        <v>10201</v>
      </c>
      <c r="B133" s="4" t="s">
        <v>119</v>
      </c>
      <c r="C133" s="4" t="s">
        <v>157</v>
      </c>
      <c r="D133" s="6">
        <v>0</v>
      </c>
      <c r="E133" s="6">
        <v>0</v>
      </c>
      <c r="F133" s="6">
        <v>-499636.765636747</v>
      </c>
      <c r="G133" s="6">
        <v>141902.148957</v>
      </c>
      <c r="H133" s="6">
        <v>22775.031243699999</v>
      </c>
      <c r="I133" s="6">
        <f>VLOOKUP(Table2[[#This Row],[Intacct Customer ID]],'[2]Billing Breakdown'!$D$8:$F$144,3,FALSE)</f>
        <v>6190.29</v>
      </c>
      <c r="J133" s="14"/>
      <c r="L133" s="17"/>
      <c r="M133" s="17"/>
      <c r="N133" s="18"/>
      <c r="O133" s="18"/>
    </row>
    <row r="134" spans="1:15" x14ac:dyDescent="0.2">
      <c r="A134" s="2">
        <v>10202</v>
      </c>
      <c r="B134" s="4" t="s">
        <v>172</v>
      </c>
      <c r="C134" s="4" t="s">
        <v>157</v>
      </c>
      <c r="D134" s="6">
        <v>0</v>
      </c>
      <c r="E134" s="6">
        <v>0</v>
      </c>
      <c r="F134" s="6">
        <v>-835419.94653438998</v>
      </c>
      <c r="G134" s="6">
        <v>155101.57179899994</v>
      </c>
      <c r="H134" s="6">
        <v>27782.273851700003</v>
      </c>
      <c r="I134" s="6">
        <f>VLOOKUP(Table2[[#This Row],[Intacct Customer ID]],'[2]Billing Breakdown'!$D$8:$F$144,3,FALSE)</f>
        <v>6766.1</v>
      </c>
      <c r="J134" s="14"/>
      <c r="L134" s="17"/>
      <c r="M134" s="17"/>
      <c r="N134" s="18"/>
      <c r="O134" s="18"/>
    </row>
    <row r="135" spans="1:15" x14ac:dyDescent="0.2">
      <c r="A135" s="2">
        <v>10203</v>
      </c>
      <c r="B135" s="4" t="s">
        <v>120</v>
      </c>
      <c r="C135" s="4" t="s">
        <v>157</v>
      </c>
      <c r="D135" s="6">
        <v>0</v>
      </c>
      <c r="E135" s="6">
        <v>0</v>
      </c>
      <c r="F135" s="6">
        <v>-691088.34733015695</v>
      </c>
      <c r="G135" s="6">
        <v>191116.78896999997</v>
      </c>
      <c r="H135" s="6">
        <v>40072.32405559998</v>
      </c>
      <c r="I135" s="6">
        <f>VLOOKUP(Table2[[#This Row],[Intacct Customer ID]],'[2]Billing Breakdown'!$D$8:$F$144,3,FALSE)</f>
        <v>8337.2199999999993</v>
      </c>
      <c r="J135" s="14"/>
      <c r="L135" s="17"/>
      <c r="M135" s="17"/>
      <c r="N135" s="18"/>
      <c r="O135" s="18"/>
    </row>
    <row r="136" spans="1:15" x14ac:dyDescent="0.2">
      <c r="A136" s="2">
        <v>10204</v>
      </c>
      <c r="B136" s="4" t="s">
        <v>121</v>
      </c>
      <c r="C136" s="4" t="s">
        <v>157</v>
      </c>
      <c r="D136" s="6">
        <v>0</v>
      </c>
      <c r="E136" s="6">
        <v>0</v>
      </c>
      <c r="F136" s="6">
        <v>-763421.58467870695</v>
      </c>
      <c r="G136" s="6">
        <v>88121.801374000032</v>
      </c>
      <c r="H136" s="6">
        <v>14734.283790300002</v>
      </c>
      <c r="I136" s="6">
        <f>VLOOKUP(Table2[[#This Row],[Intacct Customer ID]],'[2]Billing Breakdown'!$D$8:$F$144,3,FALSE)</f>
        <v>3844.2</v>
      </c>
      <c r="J136" s="14"/>
      <c r="L136" s="17"/>
      <c r="M136" s="17"/>
      <c r="N136" s="18"/>
      <c r="O136" s="18"/>
    </row>
    <row r="137" spans="1:15" x14ac:dyDescent="0.2">
      <c r="A137" s="2">
        <v>10206</v>
      </c>
      <c r="B137" s="4" t="s">
        <v>122</v>
      </c>
      <c r="C137" s="4" t="s">
        <v>157</v>
      </c>
      <c r="D137" s="6">
        <v>0</v>
      </c>
      <c r="E137" s="6">
        <v>0</v>
      </c>
      <c r="F137" s="6">
        <v>0</v>
      </c>
      <c r="G137" s="6">
        <v>35059.224435000004</v>
      </c>
      <c r="H137" s="6">
        <v>6729.6008062000001</v>
      </c>
      <c r="I137" s="6">
        <f>VLOOKUP(Table2[[#This Row],[Intacct Customer ID]],'[2]Billing Breakdown'!$D$8:$F$144,3,FALSE)</f>
        <v>1529.41</v>
      </c>
      <c r="J137" s="14"/>
      <c r="L137" s="17"/>
      <c r="M137" s="17"/>
      <c r="N137" s="18"/>
      <c r="O137" s="18"/>
    </row>
    <row r="138" spans="1:15" x14ac:dyDescent="0.2">
      <c r="A138" s="2">
        <v>10207</v>
      </c>
      <c r="B138" s="4" t="s">
        <v>123</v>
      </c>
      <c r="C138" s="4" t="s">
        <v>157</v>
      </c>
      <c r="D138" s="6">
        <v>0</v>
      </c>
      <c r="E138" s="6">
        <v>0</v>
      </c>
      <c r="F138" s="6">
        <v>0</v>
      </c>
      <c r="G138" s="6">
        <v>79736.488251999996</v>
      </c>
      <c r="H138" s="6">
        <v>15104.673673199995</v>
      </c>
      <c r="I138" s="6">
        <f>VLOOKUP(Table2[[#This Row],[Intacct Customer ID]],'[2]Billing Breakdown'!$D$8:$F$144,3,FALSE)</f>
        <v>3478.4</v>
      </c>
      <c r="J138" s="14"/>
      <c r="L138" s="17"/>
      <c r="M138" s="17"/>
      <c r="N138" s="18"/>
      <c r="O138" s="18"/>
    </row>
    <row r="139" spans="1:15" x14ac:dyDescent="0.2">
      <c r="A139" s="2">
        <v>10208</v>
      </c>
      <c r="B139" s="4" t="s">
        <v>124</v>
      </c>
      <c r="C139" s="4" t="s">
        <v>157</v>
      </c>
      <c r="D139" s="6">
        <v>0</v>
      </c>
      <c r="E139" s="6">
        <v>0</v>
      </c>
      <c r="F139" s="6">
        <v>0</v>
      </c>
      <c r="G139" s="6">
        <v>39625.086370000005</v>
      </c>
      <c r="H139" s="6">
        <v>6866.4721395999995</v>
      </c>
      <c r="I139" s="6">
        <f>VLOOKUP(Table2[[#This Row],[Intacct Customer ID]],'[2]Billing Breakdown'!$D$8:$F$144,3,FALSE)</f>
        <v>1728.59</v>
      </c>
      <c r="J139" s="14"/>
      <c r="L139" s="17"/>
      <c r="M139" s="17"/>
      <c r="N139" s="18"/>
      <c r="O139" s="18"/>
    </row>
    <row r="140" spans="1:15" x14ac:dyDescent="0.2">
      <c r="A140" s="2">
        <v>10211</v>
      </c>
      <c r="B140" s="4" t="s">
        <v>125</v>
      </c>
      <c r="C140" s="4" t="s">
        <v>157</v>
      </c>
      <c r="D140" s="6">
        <v>0</v>
      </c>
      <c r="E140" s="6">
        <v>0</v>
      </c>
      <c r="F140" s="6">
        <v>0</v>
      </c>
      <c r="G140" s="6">
        <v>2933.6942750000003</v>
      </c>
      <c r="H140" s="6">
        <v>379.84087369999997</v>
      </c>
      <c r="I140" s="6">
        <v>127.98</v>
      </c>
      <c r="J140" s="14"/>
      <c r="L140" s="17"/>
      <c r="M140" s="17"/>
      <c r="N140" s="18"/>
      <c r="O140" s="18"/>
    </row>
    <row r="141" spans="1:15" x14ac:dyDescent="0.2">
      <c r="A141" s="1">
        <v>10250</v>
      </c>
      <c r="B141" s="2" t="s">
        <v>140</v>
      </c>
      <c r="C141" s="4" t="s">
        <v>157</v>
      </c>
      <c r="D141" s="6">
        <v>0</v>
      </c>
      <c r="E141" s="6">
        <v>0</v>
      </c>
      <c r="F141" s="6">
        <v>-209967.38182000001</v>
      </c>
      <c r="G141" s="6">
        <v>93694.612558999972</v>
      </c>
      <c r="H141" s="6">
        <v>17891.9625524</v>
      </c>
      <c r="I141" s="6">
        <f>VLOOKUP(Table2[[#This Row],[Intacct Customer ID]],'[2]Billing Breakdown'!$D$8:$F$144,3,FALSE)</f>
        <v>4087.3</v>
      </c>
      <c r="J141" s="14"/>
      <c r="L141" s="17"/>
      <c r="M141" s="17"/>
      <c r="N141" s="18"/>
      <c r="O141" s="18"/>
    </row>
    <row r="142" spans="1:15" x14ac:dyDescent="0.2">
      <c r="A142" s="2">
        <v>10260</v>
      </c>
      <c r="B142" s="4" t="s">
        <v>126</v>
      </c>
      <c r="C142" s="4" t="s">
        <v>157</v>
      </c>
      <c r="D142" s="6">
        <v>0</v>
      </c>
      <c r="E142" s="6">
        <v>0</v>
      </c>
      <c r="F142" s="6">
        <v>0</v>
      </c>
      <c r="G142" s="6">
        <v>30819.730018999995</v>
      </c>
      <c r="H142" s="6">
        <v>5800.5891892999971</v>
      </c>
      <c r="I142" s="6">
        <f>VLOOKUP(Table2[[#This Row],[Intacct Customer ID]],'[2]Billing Breakdown'!$D$8:$F$144,3,FALSE)</f>
        <v>1344.47</v>
      </c>
      <c r="J142" s="14"/>
      <c r="L142" s="17"/>
      <c r="M142" s="17"/>
      <c r="N142" s="18"/>
      <c r="O142" s="18"/>
    </row>
    <row r="143" spans="1:15" x14ac:dyDescent="0.2">
      <c r="A143" s="1">
        <v>10317</v>
      </c>
      <c r="B143" s="2" t="s">
        <v>141</v>
      </c>
      <c r="C143" s="4" t="s">
        <v>157</v>
      </c>
      <c r="D143" s="6">
        <v>0</v>
      </c>
      <c r="E143" s="6">
        <v>0</v>
      </c>
      <c r="F143" s="6">
        <v>0</v>
      </c>
      <c r="G143" s="6">
        <v>0</v>
      </c>
      <c r="H143" s="6">
        <v>121.38656739999998</v>
      </c>
      <c r="I143" s="6">
        <f>VLOOKUP(Table2[[#This Row],[Intacct Customer ID]],'[2]Billing Breakdown'!$D$8:$F$144,3,FALSE)</f>
        <v>0</v>
      </c>
      <c r="J143" s="14"/>
      <c r="L143" s="17"/>
      <c r="M143" s="17"/>
      <c r="N143" s="18"/>
      <c r="O143" s="18"/>
    </row>
    <row r="144" spans="1:15" x14ac:dyDescent="0.2">
      <c r="A144" s="1">
        <v>10510</v>
      </c>
      <c r="B144" s="2" t="s">
        <v>142</v>
      </c>
      <c r="C144" s="4" t="s">
        <v>157</v>
      </c>
      <c r="D144" s="6">
        <v>0</v>
      </c>
      <c r="E144" s="6">
        <v>0</v>
      </c>
      <c r="F144" s="6">
        <v>0</v>
      </c>
      <c r="G144" s="6">
        <v>12976.706526000002</v>
      </c>
      <c r="H144" s="6">
        <v>2487.0421932999993</v>
      </c>
      <c r="I144" s="6">
        <f>VLOOKUP(Table2[[#This Row],[Intacct Customer ID]],'[2]Billing Breakdown'!$D$8:$F$144,3,FALSE)</f>
        <v>566.09</v>
      </c>
      <c r="J144" s="14"/>
      <c r="L144" s="17"/>
      <c r="M144" s="17"/>
      <c r="N144" s="18"/>
      <c r="O144" s="18"/>
    </row>
    <row r="145" spans="1:15" x14ac:dyDescent="0.2">
      <c r="A145" s="1">
        <v>10515</v>
      </c>
      <c r="B145" s="2" t="s">
        <v>143</v>
      </c>
      <c r="C145" s="4" t="s">
        <v>157</v>
      </c>
      <c r="D145" s="6">
        <v>0</v>
      </c>
      <c r="E145" s="6">
        <v>0</v>
      </c>
      <c r="F145" s="6">
        <v>0</v>
      </c>
      <c r="G145" s="6">
        <v>20057.688107999998</v>
      </c>
      <c r="H145" s="6">
        <v>5856.0821373999997</v>
      </c>
      <c r="I145" s="6">
        <f>VLOOKUP(Table2[[#This Row],[Intacct Customer ID]],'[2]Billing Breakdown'!$D$8:$F$144,3,FALSE)</f>
        <v>874.99</v>
      </c>
      <c r="J145" s="14"/>
      <c r="L145" s="17"/>
      <c r="M145" s="17"/>
      <c r="N145" s="18"/>
      <c r="O145" s="18"/>
    </row>
    <row r="146" spans="1:15" x14ac:dyDescent="0.2">
      <c r="A146" s="2">
        <v>10575</v>
      </c>
      <c r="B146" s="4" t="s">
        <v>0</v>
      </c>
      <c r="C146" s="4" t="s">
        <v>157</v>
      </c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14"/>
      <c r="L146" s="17"/>
      <c r="M146" s="17"/>
      <c r="N146" s="18"/>
      <c r="O146" s="18"/>
    </row>
    <row r="147" spans="1:15" x14ac:dyDescent="0.2">
      <c r="A147" s="1">
        <v>10602</v>
      </c>
      <c r="B147" s="2" t="s">
        <v>144</v>
      </c>
      <c r="C147" s="4" t="s">
        <v>157</v>
      </c>
      <c r="D147" s="6">
        <v>0</v>
      </c>
      <c r="E147" s="6">
        <v>0</v>
      </c>
      <c r="F147" s="6">
        <v>0</v>
      </c>
      <c r="G147" s="6">
        <v>90230.356492000021</v>
      </c>
      <c r="H147" s="6">
        <v>15413.94092339999</v>
      </c>
      <c r="I147" s="6">
        <f>VLOOKUP(Table2[[#This Row],[Intacct Customer ID]],'[2]Billing Breakdown'!$D$8:$F$144,3,FALSE)</f>
        <v>3936.18</v>
      </c>
      <c r="J147" s="14"/>
      <c r="L147" s="17"/>
      <c r="M147" s="17"/>
      <c r="N147" s="18"/>
      <c r="O147" s="18"/>
    </row>
    <row r="148" spans="1:15" x14ac:dyDescent="0.2">
      <c r="A148" s="1">
        <v>10604</v>
      </c>
      <c r="B148" s="2" t="s">
        <v>145</v>
      </c>
      <c r="C148" s="4" t="s">
        <v>157</v>
      </c>
      <c r="D148" s="6">
        <v>0</v>
      </c>
      <c r="E148" s="6">
        <v>0</v>
      </c>
      <c r="F148" s="6">
        <v>0</v>
      </c>
      <c r="G148" s="6">
        <v>63955.299992</v>
      </c>
      <c r="H148" s="6">
        <v>9088.2990169999975</v>
      </c>
      <c r="I148" s="6">
        <f>VLOOKUP(Table2[[#This Row],[Intacct Customer ID]],'[2]Billing Breakdown'!$D$8:$F$144,3,FALSE)</f>
        <v>2789.97</v>
      </c>
      <c r="J148" s="14"/>
      <c r="L148" s="17"/>
      <c r="M148" s="17"/>
      <c r="N148" s="18"/>
      <c r="O148" s="18"/>
    </row>
    <row r="149" spans="1:15" x14ac:dyDescent="0.2">
      <c r="A149" s="1">
        <v>10606</v>
      </c>
      <c r="B149" s="2" t="s">
        <v>146</v>
      </c>
      <c r="C149" s="4" t="s">
        <v>157</v>
      </c>
      <c r="D149" s="6">
        <v>0</v>
      </c>
      <c r="E149" s="6">
        <v>0</v>
      </c>
      <c r="F149" s="6">
        <v>0</v>
      </c>
      <c r="G149" s="6">
        <v>20296.104474</v>
      </c>
      <c r="H149" s="6">
        <v>3755.3943341999998</v>
      </c>
      <c r="I149" s="6">
        <f>VLOOKUP(Table2[[#This Row],[Intacct Customer ID]],'[2]Billing Breakdown'!$D$8:$F$144,3,FALSE)</f>
        <v>885.39</v>
      </c>
      <c r="J149" s="14"/>
      <c r="L149" s="17"/>
      <c r="M149" s="17"/>
      <c r="N149" s="18"/>
      <c r="O149" s="18"/>
    </row>
    <row r="150" spans="1:15" x14ac:dyDescent="0.2">
      <c r="A150" s="1">
        <v>10608</v>
      </c>
      <c r="B150" s="2" t="s">
        <v>147</v>
      </c>
      <c r="C150" s="4" t="s">
        <v>157</v>
      </c>
      <c r="D150" s="6">
        <v>0</v>
      </c>
      <c r="E150" s="6">
        <v>0</v>
      </c>
      <c r="F150" s="6">
        <v>0</v>
      </c>
      <c r="G150" s="6">
        <v>13620.148791000001</v>
      </c>
      <c r="H150" s="6">
        <v>1601.4672000999999</v>
      </c>
      <c r="I150" s="6">
        <f>VLOOKUP(Table2[[#This Row],[Intacct Customer ID]],'[2]Billing Breakdown'!$D$8:$F$144,3,FALSE)</f>
        <v>594.16</v>
      </c>
      <c r="J150" s="14"/>
      <c r="L150" s="17"/>
      <c r="M150" s="17"/>
      <c r="N150" s="18"/>
      <c r="O150" s="18"/>
    </row>
    <row r="151" spans="1:15" x14ac:dyDescent="0.2">
      <c r="A151" s="1">
        <v>10619</v>
      </c>
      <c r="B151" s="2" t="s">
        <v>148</v>
      </c>
      <c r="C151" s="4" t="s">
        <v>157</v>
      </c>
      <c r="D151" s="6">
        <v>0</v>
      </c>
      <c r="E151" s="6">
        <v>0</v>
      </c>
      <c r="F151" s="6">
        <v>0</v>
      </c>
      <c r="G151" s="6">
        <v>738.49119600000006</v>
      </c>
      <c r="H151" s="6">
        <v>251.67733359999994</v>
      </c>
      <c r="I151" s="6">
        <f>VLOOKUP(Table2[[#This Row],[Intacct Customer ID]],'[2]Billing Breakdown'!$D$8:$F$144,3,FALSE)</f>
        <v>32.22</v>
      </c>
      <c r="J151" s="14"/>
      <c r="L151" s="17"/>
      <c r="M151" s="17"/>
      <c r="N151" s="18"/>
      <c r="O151" s="18"/>
    </row>
    <row r="152" spans="1:15" x14ac:dyDescent="0.2">
      <c r="A152" s="1">
        <v>10621</v>
      </c>
      <c r="B152" s="2" t="s">
        <v>149</v>
      </c>
      <c r="C152" s="4" t="s">
        <v>157</v>
      </c>
      <c r="D152" s="6">
        <v>0</v>
      </c>
      <c r="E152" s="6">
        <v>0</v>
      </c>
      <c r="F152" s="6">
        <v>0</v>
      </c>
      <c r="G152" s="6">
        <v>25795.926616000001</v>
      </c>
      <c r="H152" s="6">
        <v>8425.5083930000001</v>
      </c>
      <c r="I152" s="6">
        <f>VLOOKUP(Table2[[#This Row],[Intacct Customer ID]],'[2]Billing Breakdown'!$D$8:$F$144,3,FALSE)</f>
        <v>1125.31</v>
      </c>
      <c r="J152" s="14"/>
      <c r="L152" s="17"/>
      <c r="M152" s="17"/>
      <c r="N152" s="18"/>
      <c r="O152" s="18"/>
    </row>
    <row r="153" spans="1:15" x14ac:dyDescent="0.2">
      <c r="A153" s="2">
        <v>10670</v>
      </c>
      <c r="B153" s="4" t="s">
        <v>127</v>
      </c>
      <c r="C153" s="4" t="s">
        <v>157</v>
      </c>
      <c r="D153" s="6">
        <v>0</v>
      </c>
      <c r="E153" s="6">
        <v>0</v>
      </c>
      <c r="F153" s="6">
        <v>0</v>
      </c>
      <c r="G153" s="6">
        <v>7998.2701179999995</v>
      </c>
      <c r="H153" s="6">
        <v>1157.3543662</v>
      </c>
      <c r="I153" s="6">
        <f>VLOOKUP(Table2[[#This Row],[Intacct Customer ID]],'[2]Billing Breakdown'!$D$8:$F$144,3,FALSE)</f>
        <v>348.91</v>
      </c>
      <c r="J153" s="14"/>
      <c r="L153" s="17"/>
      <c r="M153" s="17"/>
      <c r="N153" s="18"/>
      <c r="O153" s="18"/>
    </row>
    <row r="154" spans="1:15" x14ac:dyDescent="0.2">
      <c r="A154" s="2">
        <v>10690</v>
      </c>
      <c r="B154" s="4" t="s">
        <v>128</v>
      </c>
      <c r="C154" s="4" t="s">
        <v>157</v>
      </c>
      <c r="D154" s="6">
        <v>0</v>
      </c>
      <c r="E154" s="6">
        <v>0</v>
      </c>
      <c r="F154" s="6">
        <v>0</v>
      </c>
      <c r="G154" s="6">
        <v>2854.8802750000004</v>
      </c>
      <c r="H154" s="6">
        <v>400.78202469999997</v>
      </c>
      <c r="I154" s="6">
        <f>VLOOKUP(Table2[[#This Row],[Intacct Customer ID]],'[2]Billing Breakdown'!$D$8:$F$144,3,FALSE)</f>
        <v>124.54</v>
      </c>
      <c r="J154" s="14"/>
      <c r="L154" s="17"/>
      <c r="M154" s="17"/>
      <c r="N154" s="18"/>
      <c r="O154" s="18"/>
    </row>
    <row r="157" spans="1:15" x14ac:dyDescent="0.2">
      <c r="D157" s="20"/>
      <c r="E157" s="20"/>
      <c r="F157" s="20"/>
      <c r="G157" s="20"/>
      <c r="H157" s="20"/>
      <c r="I157" s="20"/>
    </row>
    <row r="158" spans="1:15" x14ac:dyDescent="0.2">
      <c r="D158" s="26"/>
      <c r="E158" s="26"/>
    </row>
    <row r="159" spans="1:15" x14ac:dyDescent="0.2">
      <c r="G159" s="20"/>
      <c r="H159" s="20"/>
      <c r="I159" s="26"/>
    </row>
    <row r="160" spans="1:15" x14ac:dyDescent="0.2">
      <c r="G160" s="18"/>
      <c r="H160" s="18"/>
      <c r="I160" s="26"/>
    </row>
  </sheetData>
  <mergeCells count="1">
    <mergeCell ref="D5:I5"/>
  </mergeCells>
  <phoneticPr fontId="6" type="noConversion"/>
  <pageMargins left="0.7" right="0.7" top="0.75" bottom="0.75" header="0.3" footer="0.3"/>
  <pageSetup paperSize="5" scale="58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DC9F0-94E8-423A-A67B-C2BBD0700FC0}">
  <sheetPr>
    <pageSetUpPr fitToPage="1"/>
  </sheetPr>
  <dimension ref="A1:E148"/>
  <sheetViews>
    <sheetView zoomScaleNormal="100" zoomScaleSheetLayoutView="100" workbookViewId="0">
      <pane xSplit="2" ySplit="6" topLeftCell="C7" activePane="bottomRight" state="frozen"/>
      <selection pane="topRight" activeCell="D1" sqref="D1"/>
      <selection pane="bottomLeft" activeCell="A6" sqref="A6"/>
      <selection pane="bottomRight"/>
    </sheetView>
  </sheetViews>
  <sheetFormatPr defaultColWidth="9.140625" defaultRowHeight="12.75" x14ac:dyDescent="0.2"/>
  <cols>
    <col min="1" max="2" width="11.42578125" style="2" customWidth="1"/>
    <col min="3" max="4" width="17.7109375" style="2" customWidth="1"/>
    <col min="5" max="5" width="17.7109375" style="24" customWidth="1"/>
    <col min="6" max="16384" width="9.140625" style="2"/>
  </cols>
  <sheetData>
    <row r="1" spans="1:5" x14ac:dyDescent="0.2">
      <c r="A1" s="3" t="s">
        <v>1</v>
      </c>
    </row>
    <row r="2" spans="1:5" x14ac:dyDescent="0.2">
      <c r="A2" s="3" t="s">
        <v>173</v>
      </c>
    </row>
    <row r="3" spans="1:5" x14ac:dyDescent="0.2">
      <c r="A3" s="3" t="s">
        <v>154</v>
      </c>
    </row>
    <row r="4" spans="1:5" x14ac:dyDescent="0.2">
      <c r="A4" s="3" t="s">
        <v>153</v>
      </c>
    </row>
    <row r="6" spans="1:5" ht="61.15" customHeight="1" x14ac:dyDescent="0.2">
      <c r="A6" s="8" t="s">
        <v>151</v>
      </c>
      <c r="B6" s="9" t="s">
        <v>152</v>
      </c>
      <c r="C6" s="16" t="s">
        <v>155</v>
      </c>
      <c r="D6" s="16" t="s">
        <v>156</v>
      </c>
      <c r="E6" s="27" t="s">
        <v>158</v>
      </c>
    </row>
    <row r="7" spans="1:5" x14ac:dyDescent="0.2">
      <c r="A7" s="7">
        <v>100</v>
      </c>
      <c r="B7" s="7">
        <v>1069</v>
      </c>
      <c r="C7" s="6">
        <v>1602.6892159999998</v>
      </c>
      <c r="D7" s="5">
        <v>193.10867239999999</v>
      </c>
      <c r="E7" s="6"/>
    </row>
    <row r="8" spans="1:5" x14ac:dyDescent="0.2">
      <c r="A8" s="7">
        <v>100</v>
      </c>
      <c r="B8" s="7">
        <v>1071</v>
      </c>
      <c r="C8" s="6">
        <v>7585.231546</v>
      </c>
      <c r="D8" s="5">
        <v>1179.5241220799996</v>
      </c>
      <c r="E8" s="6"/>
    </row>
    <row r="9" spans="1:5" x14ac:dyDescent="0.2">
      <c r="A9" s="19">
        <v>100</v>
      </c>
      <c r="B9" s="19">
        <v>1080</v>
      </c>
      <c r="C9" s="6">
        <v>148.50063599999999</v>
      </c>
      <c r="D9" s="5">
        <v>16.743298799999998</v>
      </c>
      <c r="E9" s="6"/>
    </row>
    <row r="10" spans="1:5" x14ac:dyDescent="0.2">
      <c r="A10" s="7">
        <v>100</v>
      </c>
      <c r="B10" s="7">
        <v>1081</v>
      </c>
      <c r="C10" s="6">
        <v>1160.0710470000001</v>
      </c>
      <c r="D10" s="5">
        <v>187.06973539999998</v>
      </c>
      <c r="E10" s="6"/>
    </row>
    <row r="11" spans="1:5" x14ac:dyDescent="0.2">
      <c r="A11" s="7">
        <v>100</v>
      </c>
      <c r="B11" s="7">
        <v>1082</v>
      </c>
      <c r="C11" s="6">
        <v>3632.2360600000002</v>
      </c>
      <c r="D11" s="5">
        <v>446.02741379999998</v>
      </c>
      <c r="E11" s="6"/>
    </row>
    <row r="12" spans="1:5" x14ac:dyDescent="0.2">
      <c r="A12" s="7">
        <v>100</v>
      </c>
      <c r="B12" s="7">
        <v>1083</v>
      </c>
      <c r="C12" s="6">
        <v>1210.566474</v>
      </c>
      <c r="D12" s="5">
        <v>551.79955524999991</v>
      </c>
      <c r="E12" s="6"/>
    </row>
    <row r="13" spans="1:5" x14ac:dyDescent="0.2">
      <c r="A13" s="7">
        <v>100</v>
      </c>
      <c r="B13" s="7">
        <v>1084</v>
      </c>
      <c r="C13" s="6">
        <v>2418.7539699999998</v>
      </c>
      <c r="D13" s="5">
        <v>361.49027639999991</v>
      </c>
      <c r="E13" s="6"/>
    </row>
    <row r="14" spans="1:5" x14ac:dyDescent="0.2">
      <c r="A14" s="7">
        <v>100</v>
      </c>
      <c r="B14" s="7">
        <v>1085</v>
      </c>
      <c r="C14" s="6">
        <v>1343.9019410000001</v>
      </c>
      <c r="D14" s="5">
        <v>164.69037839999999</v>
      </c>
      <c r="E14" s="6"/>
    </row>
    <row r="15" spans="1:5" x14ac:dyDescent="0.2">
      <c r="A15" s="7">
        <v>100</v>
      </c>
      <c r="B15" s="7">
        <v>1086</v>
      </c>
      <c r="C15" s="6">
        <v>1460.7271300000002</v>
      </c>
      <c r="D15" s="5">
        <v>258.63919727499996</v>
      </c>
      <c r="E15" s="6"/>
    </row>
    <row r="16" spans="1:5" x14ac:dyDescent="0.2">
      <c r="A16" s="7">
        <v>100</v>
      </c>
      <c r="B16" s="7">
        <v>1088</v>
      </c>
      <c r="C16" s="6">
        <v>0</v>
      </c>
      <c r="D16" s="5">
        <v>0</v>
      </c>
      <c r="E16" s="6"/>
    </row>
    <row r="17" spans="1:5" x14ac:dyDescent="0.2">
      <c r="A17" s="7">
        <v>100</v>
      </c>
      <c r="B17" s="7">
        <v>1089</v>
      </c>
      <c r="C17" s="6">
        <v>7693.9469250000002</v>
      </c>
      <c r="D17" s="5">
        <v>1007.6149909999999</v>
      </c>
      <c r="E17" s="6"/>
    </row>
    <row r="18" spans="1:5" x14ac:dyDescent="0.2">
      <c r="A18" s="7">
        <v>100</v>
      </c>
      <c r="B18" s="7">
        <v>1091</v>
      </c>
      <c r="C18" s="6">
        <v>10731.701533000001</v>
      </c>
      <c r="D18" s="5">
        <v>1396.1570675999999</v>
      </c>
      <c r="E18" s="6"/>
    </row>
    <row r="19" spans="1:5" x14ac:dyDescent="0.2">
      <c r="A19" s="7">
        <v>100</v>
      </c>
      <c r="B19" s="7">
        <v>1092</v>
      </c>
      <c r="C19" s="6">
        <v>14767.989863000003</v>
      </c>
      <c r="D19" s="5">
        <v>1949.3603452999994</v>
      </c>
      <c r="E19" s="6"/>
    </row>
    <row r="20" spans="1:5" x14ac:dyDescent="0.2">
      <c r="A20" s="7">
        <v>100</v>
      </c>
      <c r="B20" s="7">
        <v>1093</v>
      </c>
      <c r="C20" s="6">
        <v>2384.080328</v>
      </c>
      <c r="D20" s="5">
        <v>323.1121369999999</v>
      </c>
      <c r="E20" s="6"/>
    </row>
    <row r="21" spans="1:5" x14ac:dyDescent="0.2">
      <c r="A21" s="7">
        <v>100</v>
      </c>
      <c r="B21" s="7">
        <v>1094</v>
      </c>
      <c r="C21" s="6">
        <v>8056.9012080000002</v>
      </c>
      <c r="D21" s="5">
        <v>4497.4962418000005</v>
      </c>
      <c r="E21" s="6"/>
    </row>
    <row r="22" spans="1:5" x14ac:dyDescent="0.2">
      <c r="A22" s="7">
        <v>100</v>
      </c>
      <c r="B22" s="7">
        <v>1097</v>
      </c>
      <c r="C22" s="6">
        <v>1531.6316180000001</v>
      </c>
      <c r="D22" s="5">
        <v>188.07517779999998</v>
      </c>
      <c r="E22" s="6"/>
    </row>
    <row r="23" spans="1:5" x14ac:dyDescent="0.2">
      <c r="A23" s="7">
        <v>100</v>
      </c>
      <c r="B23" s="7">
        <v>1101</v>
      </c>
      <c r="C23" s="6">
        <v>6965.5557179999996</v>
      </c>
      <c r="D23" s="5">
        <v>960.44061729999999</v>
      </c>
      <c r="E23" s="6">
        <v>6913.57</v>
      </c>
    </row>
    <row r="24" spans="1:5" x14ac:dyDescent="0.2">
      <c r="A24" s="7">
        <v>100</v>
      </c>
      <c r="B24" s="7">
        <v>1103</v>
      </c>
      <c r="C24" s="6">
        <v>14156.680618</v>
      </c>
      <c r="D24" s="5">
        <v>1914.0999036999999</v>
      </c>
      <c r="E24" s="6"/>
    </row>
    <row r="25" spans="1:5" x14ac:dyDescent="0.2">
      <c r="A25" s="7">
        <v>100</v>
      </c>
      <c r="B25" s="7">
        <v>1110</v>
      </c>
      <c r="C25" s="6">
        <v>13632.510792000001</v>
      </c>
      <c r="D25" s="5">
        <v>1812.7364554000001</v>
      </c>
      <c r="E25" s="6"/>
    </row>
    <row r="26" spans="1:5" x14ac:dyDescent="0.2">
      <c r="A26" s="7">
        <v>100</v>
      </c>
      <c r="B26" s="7">
        <v>1112</v>
      </c>
      <c r="C26" s="6">
        <v>6171.3505539999996</v>
      </c>
      <c r="D26" s="5">
        <v>847.14917999999989</v>
      </c>
      <c r="E26" s="6"/>
    </row>
    <row r="27" spans="1:5" x14ac:dyDescent="0.2">
      <c r="A27" s="7">
        <v>100</v>
      </c>
      <c r="B27" s="7">
        <v>1114</v>
      </c>
      <c r="C27" s="6">
        <v>3110.7840619999997</v>
      </c>
      <c r="D27" s="5">
        <v>419.00142319999998</v>
      </c>
      <c r="E27" s="6"/>
    </row>
    <row r="28" spans="1:5" x14ac:dyDescent="0.2">
      <c r="A28" s="7">
        <v>100</v>
      </c>
      <c r="B28" s="7">
        <v>1115</v>
      </c>
      <c r="C28" s="6">
        <v>0</v>
      </c>
      <c r="D28" s="5">
        <v>0</v>
      </c>
      <c r="E28" s="6"/>
    </row>
    <row r="29" spans="1:5" x14ac:dyDescent="0.2">
      <c r="A29" s="7">
        <v>100</v>
      </c>
      <c r="B29" s="7">
        <v>1117</v>
      </c>
      <c r="C29" s="6">
        <v>0</v>
      </c>
      <c r="D29" s="5">
        <v>0</v>
      </c>
      <c r="E29" s="6"/>
    </row>
    <row r="30" spans="1:5" x14ac:dyDescent="0.2">
      <c r="A30" s="7">
        <v>100</v>
      </c>
      <c r="B30" s="7">
        <v>1118</v>
      </c>
      <c r="C30" s="6">
        <v>2795.0446360000001</v>
      </c>
      <c r="D30" s="5">
        <v>405.55736669999999</v>
      </c>
      <c r="E30" s="6"/>
    </row>
    <row r="31" spans="1:5" x14ac:dyDescent="0.2">
      <c r="A31" s="7">
        <v>100</v>
      </c>
      <c r="B31" s="7">
        <v>1119</v>
      </c>
      <c r="C31" s="6">
        <v>2556.5333920000003</v>
      </c>
      <c r="D31" s="5">
        <v>313.09455959999997</v>
      </c>
      <c r="E31" s="6"/>
    </row>
    <row r="32" spans="1:5" x14ac:dyDescent="0.2">
      <c r="A32" s="7">
        <v>100</v>
      </c>
      <c r="B32" s="7">
        <v>1120</v>
      </c>
      <c r="C32" s="6">
        <v>2295.6439920000003</v>
      </c>
      <c r="D32" s="5">
        <v>289.14862779999999</v>
      </c>
      <c r="E32" s="6"/>
    </row>
    <row r="33" spans="1:5" x14ac:dyDescent="0.2">
      <c r="A33" s="7">
        <v>100</v>
      </c>
      <c r="B33" s="7">
        <v>1122</v>
      </c>
      <c r="C33" s="6">
        <v>0</v>
      </c>
      <c r="D33" s="5">
        <v>0</v>
      </c>
      <c r="E33" s="6"/>
    </row>
    <row r="34" spans="1:5" x14ac:dyDescent="0.2">
      <c r="A34" s="7">
        <v>100</v>
      </c>
      <c r="B34" s="7">
        <v>1123</v>
      </c>
      <c r="C34" s="6">
        <v>1315.279407</v>
      </c>
      <c r="D34" s="5">
        <v>161.15859499999999</v>
      </c>
      <c r="E34" s="6"/>
    </row>
    <row r="35" spans="1:5" x14ac:dyDescent="0.2">
      <c r="A35" s="7">
        <v>100</v>
      </c>
      <c r="B35" s="7">
        <v>1124</v>
      </c>
      <c r="C35" s="6">
        <v>1782.8994350000003</v>
      </c>
      <c r="D35" s="5">
        <v>204.09614739999998</v>
      </c>
      <c r="E35" s="6"/>
    </row>
    <row r="36" spans="1:5" x14ac:dyDescent="0.2">
      <c r="A36" s="7">
        <v>100</v>
      </c>
      <c r="B36" s="7">
        <v>1129</v>
      </c>
      <c r="C36" s="6">
        <v>8239.2456800000018</v>
      </c>
      <c r="D36" s="5">
        <v>1169.9679280699997</v>
      </c>
      <c r="E36" s="6"/>
    </row>
    <row r="37" spans="1:5" x14ac:dyDescent="0.2">
      <c r="A37" s="7">
        <v>100</v>
      </c>
      <c r="B37" s="7">
        <v>1131</v>
      </c>
      <c r="C37" s="6">
        <v>2765.409568</v>
      </c>
      <c r="D37" s="5">
        <v>456.56769219999995</v>
      </c>
      <c r="E37" s="6"/>
    </row>
    <row r="38" spans="1:5" x14ac:dyDescent="0.2">
      <c r="A38" s="7">
        <v>100</v>
      </c>
      <c r="B38" s="7">
        <v>1132</v>
      </c>
      <c r="C38" s="6">
        <v>2707.8394550000003</v>
      </c>
      <c r="D38" s="5">
        <v>332.18129649999992</v>
      </c>
      <c r="E38" s="6"/>
    </row>
    <row r="39" spans="1:5" x14ac:dyDescent="0.2">
      <c r="A39" s="7">
        <v>100</v>
      </c>
      <c r="B39" s="7">
        <v>1133</v>
      </c>
      <c r="C39" s="6">
        <v>1142.588395</v>
      </c>
      <c r="D39" s="5">
        <v>142.5321859</v>
      </c>
      <c r="E39" s="6"/>
    </row>
    <row r="40" spans="1:5" x14ac:dyDescent="0.2">
      <c r="A40" s="7">
        <v>100</v>
      </c>
      <c r="B40" s="7">
        <v>1134</v>
      </c>
      <c r="C40" s="6">
        <v>66.263999999999996</v>
      </c>
      <c r="D40" s="5">
        <v>8.4899999999999984</v>
      </c>
      <c r="E40" s="6"/>
    </row>
    <row r="41" spans="1:5" x14ac:dyDescent="0.2">
      <c r="A41" s="7">
        <v>100</v>
      </c>
      <c r="B41" s="7">
        <v>1136</v>
      </c>
      <c r="C41" s="6">
        <v>279.68528400000002</v>
      </c>
      <c r="D41" s="5">
        <v>31.534237199999996</v>
      </c>
      <c r="E41" s="6"/>
    </row>
    <row r="42" spans="1:5" x14ac:dyDescent="0.2">
      <c r="A42" s="7">
        <v>100</v>
      </c>
      <c r="B42" s="7">
        <v>1143</v>
      </c>
      <c r="C42" s="6">
        <v>1555.6297280000001</v>
      </c>
      <c r="D42" s="5">
        <v>191.30647179999997</v>
      </c>
      <c r="E42" s="6"/>
    </row>
    <row r="43" spans="1:5" x14ac:dyDescent="0.2">
      <c r="A43" s="7">
        <v>100</v>
      </c>
      <c r="B43" s="7">
        <v>1147</v>
      </c>
      <c r="C43" s="6">
        <v>509.48783200000003</v>
      </c>
      <c r="D43" s="5">
        <v>59.27491599999999</v>
      </c>
      <c r="E43" s="6"/>
    </row>
    <row r="44" spans="1:5" x14ac:dyDescent="0.2">
      <c r="A44" s="7">
        <v>100</v>
      </c>
      <c r="B44" s="7">
        <v>1152</v>
      </c>
      <c r="C44" s="6">
        <v>206.76978400000002</v>
      </c>
      <c r="D44" s="5">
        <v>23.313087199999998</v>
      </c>
      <c r="E44" s="6"/>
    </row>
    <row r="45" spans="1:5" x14ac:dyDescent="0.2">
      <c r="A45" s="7">
        <v>100</v>
      </c>
      <c r="B45" s="7">
        <v>1154</v>
      </c>
      <c r="C45" s="6">
        <v>714.42908100000011</v>
      </c>
      <c r="D45" s="5">
        <v>84.387317199999984</v>
      </c>
      <c r="E45" s="6"/>
    </row>
    <row r="46" spans="1:5" x14ac:dyDescent="0.2">
      <c r="A46" s="7">
        <v>100</v>
      </c>
      <c r="B46" s="7">
        <v>1155</v>
      </c>
      <c r="C46" s="6">
        <v>433.94762500000002</v>
      </c>
      <c r="D46" s="5">
        <v>60.638551499999991</v>
      </c>
      <c r="E46" s="6"/>
    </row>
    <row r="47" spans="1:5" x14ac:dyDescent="0.2">
      <c r="A47" s="2">
        <v>100</v>
      </c>
      <c r="B47" s="2">
        <v>1156</v>
      </c>
      <c r="C47" s="6">
        <v>542.95742700000005</v>
      </c>
      <c r="D47" s="5">
        <v>61.217909099999993</v>
      </c>
      <c r="E47" s="6"/>
    </row>
    <row r="48" spans="1:5" x14ac:dyDescent="0.2">
      <c r="A48" s="2">
        <v>100</v>
      </c>
      <c r="B48" s="2">
        <v>1213</v>
      </c>
      <c r="C48" s="6">
        <v>0</v>
      </c>
      <c r="D48" s="5">
        <v>0</v>
      </c>
      <c r="E48" s="6"/>
    </row>
    <row r="49" spans="1:5" x14ac:dyDescent="0.2">
      <c r="A49" s="2">
        <v>100</v>
      </c>
      <c r="B49" s="2">
        <v>1215</v>
      </c>
      <c r="C49" s="6">
        <v>0</v>
      </c>
      <c r="D49" s="5">
        <v>0</v>
      </c>
      <c r="E49" s="6"/>
    </row>
    <row r="50" spans="1:5" x14ac:dyDescent="0.2">
      <c r="A50" s="2">
        <v>100</v>
      </c>
      <c r="B50" s="2">
        <v>1216</v>
      </c>
      <c r="C50" s="6">
        <v>5919.681388</v>
      </c>
      <c r="D50" s="5">
        <v>746.12573609999981</v>
      </c>
      <c r="E50" s="6"/>
    </row>
    <row r="51" spans="1:5" x14ac:dyDescent="0.2">
      <c r="A51" s="2">
        <v>100</v>
      </c>
      <c r="B51" s="2">
        <v>1229</v>
      </c>
      <c r="C51" s="6">
        <v>2536.7510780000002</v>
      </c>
      <c r="D51" s="5">
        <v>358.23908749999993</v>
      </c>
      <c r="E51" s="6"/>
    </row>
    <row r="52" spans="1:5" x14ac:dyDescent="0.2">
      <c r="A52" s="2">
        <v>100</v>
      </c>
      <c r="B52" s="23">
        <v>1232</v>
      </c>
      <c r="C52" s="6">
        <v>76.555000000000007</v>
      </c>
      <c r="D52" s="5">
        <v>8.6314999999999991</v>
      </c>
      <c r="E52" s="6"/>
    </row>
    <row r="53" spans="1:5" x14ac:dyDescent="0.2">
      <c r="A53" s="2">
        <v>100</v>
      </c>
      <c r="B53" s="2">
        <v>1231</v>
      </c>
      <c r="C53" s="6">
        <v>1144.4352530000001</v>
      </c>
      <c r="D53" s="5">
        <v>143.38118589999999</v>
      </c>
      <c r="E53" s="6"/>
    </row>
    <row r="54" spans="1:5" x14ac:dyDescent="0.2">
      <c r="A54" s="2">
        <v>100</v>
      </c>
      <c r="B54" s="2">
        <v>1230</v>
      </c>
      <c r="C54" s="6">
        <v>3278.2319349999998</v>
      </c>
      <c r="D54" s="5">
        <v>425.74064369999996</v>
      </c>
      <c r="E54" s="6"/>
    </row>
    <row r="55" spans="1:5" x14ac:dyDescent="0.2">
      <c r="A55" s="2">
        <v>180</v>
      </c>
      <c r="B55" s="2">
        <v>1013</v>
      </c>
      <c r="C55" s="6">
        <v>5830.07</v>
      </c>
      <c r="D55" s="5">
        <v>863.36523249999982</v>
      </c>
      <c r="E55" s="6">
        <v>471.35</v>
      </c>
    </row>
    <row r="56" spans="1:5" x14ac:dyDescent="0.2">
      <c r="A56" s="2">
        <v>180</v>
      </c>
      <c r="B56" s="2">
        <v>1060</v>
      </c>
      <c r="C56" s="6">
        <v>2752.85</v>
      </c>
      <c r="D56" s="5">
        <v>1856.7911104000002</v>
      </c>
      <c r="E56" s="6"/>
    </row>
    <row r="57" spans="1:5" x14ac:dyDescent="0.2">
      <c r="A57" s="2">
        <v>180</v>
      </c>
      <c r="B57" s="2">
        <v>1183</v>
      </c>
      <c r="C57" s="6">
        <v>1339.91</v>
      </c>
      <c r="D57" s="5">
        <v>680.06105709999997</v>
      </c>
      <c r="E57" s="6"/>
    </row>
    <row r="58" spans="1:5" x14ac:dyDescent="0.2">
      <c r="A58" s="2">
        <v>180</v>
      </c>
      <c r="B58" s="2">
        <v>1184</v>
      </c>
      <c r="C58" s="6">
        <v>881.99392</v>
      </c>
      <c r="D58" s="5">
        <v>620.70059040000001</v>
      </c>
      <c r="E58" s="6"/>
    </row>
    <row r="59" spans="1:5" x14ac:dyDescent="0.2">
      <c r="A59" s="2">
        <v>190</v>
      </c>
      <c r="B59" s="2">
        <v>1010</v>
      </c>
      <c r="C59" s="6">
        <v>1382.4161340000001</v>
      </c>
      <c r="D59" s="5">
        <v>393.74637584999994</v>
      </c>
      <c r="E59" s="6"/>
    </row>
    <row r="60" spans="1:5" x14ac:dyDescent="0.2">
      <c r="A60" s="2">
        <v>240</v>
      </c>
      <c r="B60" s="2">
        <v>1046</v>
      </c>
      <c r="C60" s="6">
        <v>4468.4794569999995</v>
      </c>
      <c r="D60" s="5">
        <v>781.69903419999991</v>
      </c>
      <c r="E60" s="6"/>
    </row>
    <row r="61" spans="1:5" x14ac:dyDescent="0.2">
      <c r="B61" s="4"/>
      <c r="C61" s="6"/>
      <c r="D61" s="5"/>
      <c r="E61" s="6"/>
    </row>
    <row r="62" spans="1:5" x14ac:dyDescent="0.2">
      <c r="B62" s="4"/>
      <c r="C62" s="6"/>
      <c r="D62" s="5"/>
      <c r="E62" s="6"/>
    </row>
    <row r="63" spans="1:5" x14ac:dyDescent="0.2">
      <c r="B63" s="4"/>
      <c r="C63" s="6"/>
      <c r="D63" s="5"/>
      <c r="E63" s="6"/>
    </row>
    <row r="64" spans="1:5" x14ac:dyDescent="0.2">
      <c r="B64" s="4"/>
      <c r="C64" s="5"/>
      <c r="D64" s="5"/>
      <c r="E64" s="5"/>
    </row>
    <row r="65" spans="2:5" x14ac:dyDescent="0.2">
      <c r="B65" s="4"/>
      <c r="C65" s="6"/>
      <c r="D65" s="5"/>
      <c r="E65" s="6"/>
    </row>
    <row r="66" spans="2:5" x14ac:dyDescent="0.2">
      <c r="B66" s="4"/>
      <c r="C66" s="6"/>
      <c r="D66" s="5"/>
      <c r="E66" s="6"/>
    </row>
    <row r="67" spans="2:5" x14ac:dyDescent="0.2">
      <c r="B67" s="4"/>
      <c r="C67" s="21"/>
      <c r="D67" s="18"/>
      <c r="E67" s="6"/>
    </row>
    <row r="68" spans="2:5" x14ac:dyDescent="0.2">
      <c r="B68" s="4"/>
      <c r="C68" s="6"/>
      <c r="D68" s="5"/>
      <c r="E68" s="6"/>
    </row>
    <row r="69" spans="2:5" x14ac:dyDescent="0.2">
      <c r="B69" s="4"/>
      <c r="C69" s="6"/>
      <c r="D69" s="5"/>
      <c r="E69" s="6"/>
    </row>
    <row r="70" spans="2:5" x14ac:dyDescent="0.2">
      <c r="B70" s="4"/>
      <c r="C70" s="22"/>
      <c r="D70" s="5"/>
      <c r="E70" s="6"/>
    </row>
    <row r="71" spans="2:5" x14ac:dyDescent="0.2">
      <c r="B71" s="4"/>
      <c r="C71" s="6"/>
      <c r="D71" s="5"/>
      <c r="E71" s="6"/>
    </row>
    <row r="72" spans="2:5" x14ac:dyDescent="0.2">
      <c r="B72" s="4"/>
      <c r="C72" s="6"/>
      <c r="D72" s="5"/>
      <c r="E72" s="6"/>
    </row>
    <row r="73" spans="2:5" x14ac:dyDescent="0.2">
      <c r="B73" s="4"/>
      <c r="C73" s="6"/>
      <c r="D73" s="5"/>
      <c r="E73" s="6"/>
    </row>
    <row r="74" spans="2:5" x14ac:dyDescent="0.2">
      <c r="B74" s="4"/>
      <c r="C74" s="6"/>
      <c r="D74" s="5"/>
      <c r="E74" s="6"/>
    </row>
    <row r="75" spans="2:5" x14ac:dyDescent="0.2">
      <c r="B75" s="4"/>
      <c r="C75" s="6"/>
      <c r="D75" s="5"/>
      <c r="E75" s="6"/>
    </row>
    <row r="76" spans="2:5" x14ac:dyDescent="0.2">
      <c r="B76" s="4"/>
      <c r="C76" s="6"/>
      <c r="D76" s="5"/>
      <c r="E76" s="6"/>
    </row>
    <row r="77" spans="2:5" x14ac:dyDescent="0.2">
      <c r="B77" s="4"/>
      <c r="C77" s="6"/>
      <c r="D77" s="5"/>
      <c r="E77" s="6"/>
    </row>
    <row r="78" spans="2:5" x14ac:dyDescent="0.2">
      <c r="B78" s="4"/>
      <c r="C78" s="6"/>
      <c r="D78" s="5"/>
      <c r="E78" s="6"/>
    </row>
    <row r="79" spans="2:5" x14ac:dyDescent="0.2">
      <c r="B79" s="4"/>
      <c r="C79" s="6"/>
      <c r="D79" s="5"/>
      <c r="E79" s="6"/>
    </row>
    <row r="80" spans="2:5" x14ac:dyDescent="0.2">
      <c r="B80" s="4"/>
      <c r="C80" s="6"/>
      <c r="D80" s="5"/>
      <c r="E80" s="6"/>
    </row>
    <row r="81" spans="2:5" x14ac:dyDescent="0.2">
      <c r="B81" s="4"/>
      <c r="C81" s="6"/>
      <c r="D81" s="5"/>
      <c r="E81" s="6"/>
    </row>
    <row r="82" spans="2:5" x14ac:dyDescent="0.2">
      <c r="B82" s="4"/>
      <c r="C82" s="6"/>
      <c r="D82" s="5"/>
      <c r="E82" s="6"/>
    </row>
    <row r="83" spans="2:5" x14ac:dyDescent="0.2">
      <c r="B83" s="4"/>
      <c r="C83" s="6"/>
      <c r="D83" s="5"/>
      <c r="E83" s="6"/>
    </row>
    <row r="84" spans="2:5" x14ac:dyDescent="0.2">
      <c r="B84" s="4"/>
      <c r="C84" s="6"/>
      <c r="D84" s="5"/>
      <c r="E84" s="6"/>
    </row>
    <row r="85" spans="2:5" x14ac:dyDescent="0.2">
      <c r="B85" s="4"/>
      <c r="C85" s="6"/>
      <c r="D85" s="5"/>
      <c r="E85" s="6"/>
    </row>
    <row r="86" spans="2:5" x14ac:dyDescent="0.2">
      <c r="B86" s="4"/>
      <c r="C86" s="6"/>
      <c r="D86" s="5"/>
      <c r="E86" s="6"/>
    </row>
    <row r="87" spans="2:5" x14ac:dyDescent="0.2">
      <c r="B87" s="4"/>
      <c r="C87" s="6"/>
      <c r="D87" s="5"/>
      <c r="E87" s="6"/>
    </row>
    <row r="88" spans="2:5" x14ac:dyDescent="0.2">
      <c r="B88" s="4"/>
      <c r="C88" s="6"/>
      <c r="D88" s="5"/>
      <c r="E88" s="6"/>
    </row>
    <row r="89" spans="2:5" x14ac:dyDescent="0.2">
      <c r="B89" s="4"/>
      <c r="C89" s="6"/>
      <c r="D89" s="5"/>
      <c r="E89" s="6"/>
    </row>
    <row r="90" spans="2:5" x14ac:dyDescent="0.2">
      <c r="B90" s="4"/>
      <c r="C90" s="6"/>
      <c r="D90" s="5"/>
      <c r="E90" s="6"/>
    </row>
    <row r="91" spans="2:5" x14ac:dyDescent="0.2">
      <c r="B91" s="4"/>
      <c r="C91" s="6"/>
      <c r="D91" s="5"/>
      <c r="E91" s="6"/>
    </row>
    <row r="92" spans="2:5" x14ac:dyDescent="0.2">
      <c r="B92" s="4"/>
      <c r="C92" s="6"/>
      <c r="D92" s="5"/>
      <c r="E92" s="6"/>
    </row>
    <row r="93" spans="2:5" x14ac:dyDescent="0.2">
      <c r="C93" s="6"/>
      <c r="D93" s="5"/>
      <c r="E93" s="6"/>
    </row>
    <row r="94" spans="2:5" x14ac:dyDescent="0.2">
      <c r="B94" s="4"/>
      <c r="C94" s="6"/>
      <c r="D94" s="5"/>
      <c r="E94" s="6"/>
    </row>
    <row r="95" spans="2:5" x14ac:dyDescent="0.2">
      <c r="B95" s="4"/>
      <c r="C95" s="6"/>
      <c r="D95" s="5"/>
      <c r="E95" s="6"/>
    </row>
    <row r="96" spans="2:5" x14ac:dyDescent="0.2">
      <c r="B96" s="4"/>
      <c r="C96" s="6"/>
      <c r="D96" s="5"/>
      <c r="E96" s="6"/>
    </row>
    <row r="97" spans="2:5" x14ac:dyDescent="0.2">
      <c r="B97" s="4"/>
      <c r="C97" s="6"/>
      <c r="D97" s="5"/>
      <c r="E97" s="6"/>
    </row>
    <row r="98" spans="2:5" ht="16.149999999999999" customHeight="1" x14ac:dyDescent="0.2">
      <c r="B98" s="4"/>
      <c r="C98" s="6"/>
      <c r="D98" s="5"/>
      <c r="E98" s="6"/>
    </row>
    <row r="99" spans="2:5" x14ac:dyDescent="0.2">
      <c r="B99" s="4"/>
      <c r="C99" s="6"/>
      <c r="D99" s="5"/>
      <c r="E99" s="6"/>
    </row>
    <row r="100" spans="2:5" x14ac:dyDescent="0.2">
      <c r="B100" s="4"/>
      <c r="C100" s="6"/>
      <c r="D100" s="5"/>
      <c r="E100" s="6"/>
    </row>
    <row r="101" spans="2:5" x14ac:dyDescent="0.2">
      <c r="B101" s="4"/>
      <c r="C101" s="6"/>
      <c r="D101" s="5"/>
      <c r="E101" s="6"/>
    </row>
    <row r="102" spans="2:5" x14ac:dyDescent="0.2">
      <c r="B102" s="4"/>
      <c r="C102" s="6"/>
      <c r="D102" s="5"/>
      <c r="E102" s="6"/>
    </row>
    <row r="103" spans="2:5" x14ac:dyDescent="0.2">
      <c r="B103" s="4"/>
      <c r="C103" s="6"/>
      <c r="D103" s="5"/>
      <c r="E103" s="6"/>
    </row>
    <row r="104" spans="2:5" x14ac:dyDescent="0.2">
      <c r="B104" s="4"/>
      <c r="C104" s="6"/>
      <c r="D104" s="5"/>
      <c r="E104" s="6"/>
    </row>
    <row r="105" spans="2:5" x14ac:dyDescent="0.2">
      <c r="B105" s="4"/>
      <c r="C105" s="6"/>
      <c r="D105" s="5"/>
      <c r="E105" s="6"/>
    </row>
    <row r="106" spans="2:5" x14ac:dyDescent="0.2">
      <c r="B106" s="4"/>
      <c r="C106" s="6"/>
      <c r="D106" s="5"/>
      <c r="E106" s="6"/>
    </row>
    <row r="107" spans="2:5" x14ac:dyDescent="0.2">
      <c r="B107" s="4"/>
      <c r="C107" s="6"/>
      <c r="D107" s="5"/>
      <c r="E107" s="6"/>
    </row>
    <row r="108" spans="2:5" x14ac:dyDescent="0.2">
      <c r="B108" s="4"/>
      <c r="C108" s="6"/>
      <c r="D108" s="5"/>
      <c r="E108" s="6"/>
    </row>
    <row r="109" spans="2:5" x14ac:dyDescent="0.2">
      <c r="B109" s="4"/>
      <c r="C109" s="6"/>
      <c r="D109" s="5"/>
      <c r="E109" s="6"/>
    </row>
    <row r="110" spans="2:5" x14ac:dyDescent="0.2">
      <c r="B110" s="4"/>
      <c r="C110" s="6"/>
      <c r="D110" s="5"/>
      <c r="E110" s="6"/>
    </row>
    <row r="111" spans="2:5" x14ac:dyDescent="0.2">
      <c r="B111" s="4"/>
      <c r="C111" s="6"/>
      <c r="D111" s="5"/>
      <c r="E111" s="6"/>
    </row>
    <row r="112" spans="2:5" x14ac:dyDescent="0.2">
      <c r="B112" s="4"/>
      <c r="C112" s="6"/>
      <c r="D112" s="5"/>
      <c r="E112" s="6"/>
    </row>
    <row r="113" spans="2:5" x14ac:dyDescent="0.2">
      <c r="B113" s="4"/>
      <c r="C113" s="6"/>
      <c r="D113" s="5"/>
      <c r="E113" s="6"/>
    </row>
    <row r="114" spans="2:5" x14ac:dyDescent="0.2">
      <c r="B114" s="4"/>
      <c r="C114" s="6"/>
      <c r="D114" s="5"/>
      <c r="E114" s="6"/>
    </row>
    <row r="115" spans="2:5" x14ac:dyDescent="0.2">
      <c r="B115" s="4"/>
      <c r="C115" s="6"/>
      <c r="D115" s="5"/>
      <c r="E115" s="6"/>
    </row>
    <row r="116" spans="2:5" x14ac:dyDescent="0.2">
      <c r="B116" s="4"/>
      <c r="C116" s="6"/>
      <c r="D116" s="5"/>
      <c r="E116" s="6"/>
    </row>
    <row r="117" spans="2:5" x14ac:dyDescent="0.2">
      <c r="B117" s="4"/>
      <c r="C117" s="6"/>
      <c r="D117" s="5"/>
      <c r="E117" s="6"/>
    </row>
    <row r="118" spans="2:5" x14ac:dyDescent="0.2">
      <c r="B118" s="4"/>
      <c r="C118" s="6"/>
      <c r="D118" s="5"/>
      <c r="E118" s="6"/>
    </row>
    <row r="119" spans="2:5" x14ac:dyDescent="0.2">
      <c r="B119" s="4"/>
      <c r="C119" s="6"/>
      <c r="D119" s="5"/>
      <c r="E119" s="6"/>
    </row>
    <row r="120" spans="2:5" x14ac:dyDescent="0.2">
      <c r="B120" s="4"/>
      <c r="C120" s="6"/>
      <c r="D120" s="5"/>
      <c r="E120" s="6"/>
    </row>
    <row r="121" spans="2:5" x14ac:dyDescent="0.2">
      <c r="B121" s="4"/>
      <c r="C121" s="6"/>
      <c r="D121" s="5"/>
      <c r="E121" s="6"/>
    </row>
    <row r="122" spans="2:5" x14ac:dyDescent="0.2">
      <c r="B122" s="4"/>
      <c r="C122" s="6"/>
      <c r="D122" s="5"/>
      <c r="E122" s="6"/>
    </row>
    <row r="123" spans="2:5" x14ac:dyDescent="0.2">
      <c r="B123" s="4"/>
      <c r="C123" s="6"/>
      <c r="D123" s="5"/>
      <c r="E123" s="6"/>
    </row>
    <row r="124" spans="2:5" x14ac:dyDescent="0.2">
      <c r="B124" s="4"/>
      <c r="C124" s="6"/>
      <c r="D124" s="5"/>
      <c r="E124" s="6"/>
    </row>
    <row r="125" spans="2:5" x14ac:dyDescent="0.2">
      <c r="B125" s="4"/>
      <c r="C125" s="6"/>
      <c r="D125" s="6"/>
      <c r="E125" s="6"/>
    </row>
    <row r="126" spans="2:5" x14ac:dyDescent="0.2">
      <c r="B126" s="4"/>
      <c r="C126" s="6"/>
      <c r="D126" s="6"/>
      <c r="E126" s="6"/>
    </row>
    <row r="127" spans="2:5" x14ac:dyDescent="0.2">
      <c r="B127" s="4"/>
      <c r="C127" s="6"/>
      <c r="D127" s="6"/>
      <c r="E127" s="6"/>
    </row>
    <row r="128" spans="2:5" x14ac:dyDescent="0.2">
      <c r="B128" s="4"/>
      <c r="C128" s="6"/>
      <c r="D128" s="6"/>
      <c r="E128" s="6"/>
    </row>
    <row r="129" spans="1:5" x14ac:dyDescent="0.2">
      <c r="B129" s="4"/>
      <c r="C129" s="6"/>
      <c r="D129" s="6"/>
      <c r="E129" s="6"/>
    </row>
    <row r="130" spans="1:5" x14ac:dyDescent="0.2">
      <c r="B130" s="4"/>
      <c r="C130" s="6"/>
      <c r="D130" s="6"/>
      <c r="E130" s="6"/>
    </row>
    <row r="131" spans="1:5" x14ac:dyDescent="0.2">
      <c r="B131" s="4"/>
      <c r="C131" s="6"/>
      <c r="D131" s="6"/>
      <c r="E131" s="6"/>
    </row>
    <row r="132" spans="1:5" x14ac:dyDescent="0.2">
      <c r="B132" s="4"/>
      <c r="C132" s="6"/>
      <c r="D132" s="6"/>
      <c r="E132" s="6"/>
    </row>
    <row r="133" spans="1:5" x14ac:dyDescent="0.2">
      <c r="B133" s="4"/>
      <c r="C133" s="6"/>
      <c r="D133" s="6"/>
      <c r="E133" s="6"/>
    </row>
    <row r="134" spans="1:5" x14ac:dyDescent="0.2">
      <c r="A134" s="1"/>
      <c r="C134" s="6"/>
      <c r="D134" s="6"/>
      <c r="E134" s="6"/>
    </row>
    <row r="135" spans="1:5" x14ac:dyDescent="0.2">
      <c r="B135" s="4"/>
      <c r="C135" s="6"/>
      <c r="D135" s="6"/>
      <c r="E135" s="6"/>
    </row>
    <row r="136" spans="1:5" x14ac:dyDescent="0.2">
      <c r="A136" s="1"/>
      <c r="C136" s="6"/>
      <c r="D136" s="6"/>
      <c r="E136" s="6"/>
    </row>
    <row r="137" spans="1:5" x14ac:dyDescent="0.2">
      <c r="B137" s="4"/>
      <c r="C137" s="6"/>
      <c r="D137" s="6"/>
      <c r="E137" s="6"/>
    </row>
    <row r="138" spans="1:5" x14ac:dyDescent="0.2">
      <c r="A138" s="1"/>
      <c r="C138" s="6"/>
      <c r="D138" s="6"/>
      <c r="E138" s="6"/>
    </row>
    <row r="139" spans="1:5" x14ac:dyDescent="0.2">
      <c r="A139" s="1"/>
      <c r="C139" s="6"/>
      <c r="D139" s="6"/>
      <c r="E139" s="6"/>
    </row>
    <row r="140" spans="1:5" x14ac:dyDescent="0.2">
      <c r="B140" s="4"/>
      <c r="C140" s="6"/>
      <c r="D140" s="6"/>
      <c r="E140" s="6"/>
    </row>
    <row r="141" spans="1:5" x14ac:dyDescent="0.2">
      <c r="A141" s="1"/>
      <c r="C141" s="6"/>
      <c r="D141" s="6"/>
      <c r="E141" s="6"/>
    </row>
    <row r="142" spans="1:5" x14ac:dyDescent="0.2">
      <c r="A142" s="1"/>
      <c r="C142" s="6"/>
      <c r="D142" s="6"/>
      <c r="E142" s="6"/>
    </row>
    <row r="143" spans="1:5" x14ac:dyDescent="0.2">
      <c r="A143" s="1"/>
      <c r="C143" s="6"/>
      <c r="D143" s="6"/>
      <c r="E143" s="6"/>
    </row>
    <row r="144" spans="1:5" x14ac:dyDescent="0.2">
      <c r="A144" s="1"/>
      <c r="C144" s="6"/>
      <c r="D144" s="6"/>
      <c r="E144" s="6"/>
    </row>
    <row r="145" spans="1:5" x14ac:dyDescent="0.2">
      <c r="A145" s="1"/>
      <c r="C145" s="6"/>
      <c r="D145" s="6"/>
      <c r="E145" s="6"/>
    </row>
    <row r="146" spans="1:5" x14ac:dyDescent="0.2">
      <c r="A146" s="1"/>
      <c r="C146" s="6"/>
      <c r="D146" s="6"/>
      <c r="E146" s="6"/>
    </row>
    <row r="147" spans="1:5" x14ac:dyDescent="0.2">
      <c r="B147" s="4"/>
      <c r="C147" s="6"/>
      <c r="D147" s="6"/>
      <c r="E147" s="6"/>
    </row>
    <row r="148" spans="1:5" x14ac:dyDescent="0.2">
      <c r="B148" s="4"/>
      <c r="C148" s="6"/>
      <c r="D148" s="6"/>
      <c r="E148" s="6"/>
    </row>
  </sheetData>
  <sortState xmlns:xlrd2="http://schemas.microsoft.com/office/spreadsheetml/2017/richdata2" ref="A7:E46">
    <sortCondition ref="A7:A46"/>
    <sortCondition ref="B7:B46"/>
  </sortState>
  <pageMargins left="0.7" right="0.7" top="0.75" bottom="0.75" header="0.3" footer="0.3"/>
  <pageSetup paperSize="5" fitToHeight="6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Billed Locations</vt:lpstr>
      <vt:lpstr>GL Locations</vt:lpstr>
      <vt:lpstr>'Billed Locations'!Print_Titles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2026-02-24T15:38:34Z</dcterms:modified>
</cp:coreProperties>
</file>